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6" activeTab="2"/>
  </bookViews>
  <sheets>
    <sheet name="office13" sheetId="1" r:id="rId1"/>
    <sheet name="Колонтитули" sheetId="2" r:id="rId2"/>
    <sheet name="Відбірково-трунувальні збори" sheetId="3" r:id="rId3"/>
  </sheets>
  <definedNames>
    <definedName name="_xlnm._FilterDatabase" localSheetId="0" hidden="1">'office13'!$A$1:$CJ$117</definedName>
    <definedName name="Excel_BuiltIn__FilterDatabase" localSheetId="0">'office13'!$A$1:$I$42</definedName>
    <definedName name="_xlnm.Print_Area" localSheetId="0">'office13'!$A$1:$L$117</definedName>
  </definedNames>
  <calcPr fullCalcOnLoad="1"/>
</workbook>
</file>

<file path=xl/comments1.xml><?xml version="1.0" encoding="utf-8"?>
<comments xmlns="http://schemas.openxmlformats.org/spreadsheetml/2006/main">
  <authors>
    <author/>
    <author>Гость</author>
    <author>Chief</author>
  </authors>
  <commentList>
    <comment ref="I1" authorId="0">
      <text>
        <r>
          <rPr>
            <sz val="12"/>
            <color indexed="9"/>
            <rFont val="Tahoma"/>
            <family val="2"/>
          </rPr>
          <t>Відсутність шифру означає відсутність непорожньої теки</t>
        </r>
      </text>
    </comment>
    <comment ref="C50" authorId="0">
      <text>
        <r>
          <rPr>
            <sz val="8"/>
            <color indexed="9"/>
            <rFont val="Tahoma"/>
            <family val="2"/>
          </rPr>
          <t>Технологічний ліцей</t>
        </r>
      </text>
    </comment>
    <comment ref="C66" authorId="0">
      <text>
        <r>
          <rPr>
            <sz val="12"/>
            <color indexed="9"/>
            <rFont val="Tahoma"/>
            <family val="2"/>
          </rPr>
          <t xml:space="preserve">Школа І-ІІІ ступенів № 263 імені Євгена Коновальца </t>
        </r>
      </text>
    </comment>
    <comment ref="C23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B48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45" authorId="0">
      <text>
        <r>
          <rPr>
            <sz val="12"/>
            <color indexed="9"/>
            <rFont val="Tahoma"/>
            <family val="2"/>
          </rPr>
          <t>Гімназія НПУ ім. М.Драгоманова</t>
        </r>
      </text>
    </comment>
    <comment ref="C62" authorId="0">
      <text>
        <r>
          <rPr>
            <sz val="12"/>
            <color indexed="9"/>
            <rFont val="Tahoma"/>
            <family val="2"/>
          </rPr>
          <t>Ліцей "Наукова зміна"</t>
        </r>
      </text>
    </comment>
    <comment ref="B93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02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47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32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30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52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16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24" authorId="0">
      <text>
        <r>
          <rPr>
            <sz val="12"/>
            <color indexed="9"/>
            <rFont val="Tahoma"/>
            <family val="2"/>
          </rPr>
          <t>Київська Інженерна гімназія</t>
        </r>
      </text>
    </comment>
    <comment ref="C38" authorId="0">
      <text>
        <r>
          <rPr>
            <sz val="8"/>
            <color indexed="9"/>
            <rFont val="Tahoma"/>
            <family val="2"/>
          </rPr>
          <t>Технологічний ліцей</t>
        </r>
      </text>
    </comment>
    <comment ref="C14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40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85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B63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90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72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12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69" authorId="0">
      <text>
        <r>
          <rPr>
            <sz val="12"/>
            <color indexed="9"/>
            <rFont val="Tahoma"/>
            <family val="2"/>
          </rPr>
          <t>Ліцей № 38 ім. В.М.Молчанова</t>
        </r>
      </text>
    </comment>
    <comment ref="C94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65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39" authorId="0">
      <text>
        <r>
          <rPr>
            <sz val="12"/>
            <color indexed="9"/>
            <rFont val="Tahoma"/>
            <family val="2"/>
          </rPr>
          <t>НВК «Домінанта»</t>
        </r>
      </text>
    </comment>
    <comment ref="C60" authorId="0">
      <text>
        <r>
          <rPr>
            <sz val="12"/>
            <color indexed="9"/>
            <rFont val="Tahoma"/>
            <family val="2"/>
          </rPr>
          <t xml:space="preserve">Школа І-ІІІ ступенів № 263 імені Євгена Коновальца </t>
        </r>
      </text>
    </comment>
    <comment ref="C80" authorId="0">
      <text>
        <r>
          <rPr>
            <sz val="11"/>
            <color indexed="8"/>
            <rFont val="Arial"/>
            <family val="2"/>
          </rPr>
          <t>ліцей податкової та рекламної справи №21</t>
        </r>
      </text>
    </comment>
    <comment ref="B51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06" authorId="0">
      <text>
        <r>
          <rPr>
            <sz val="8"/>
            <color indexed="9"/>
            <rFont val="Tahoma"/>
            <family val="2"/>
          </rPr>
          <t>Гімназія № 267</t>
        </r>
      </text>
    </comment>
    <comment ref="B59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0" authorId="0">
      <text>
        <r>
          <rPr>
            <sz val="12"/>
            <color indexed="9"/>
            <rFont val="Tahoma"/>
            <family val="2"/>
          </rPr>
          <t>Гімназія НПУ ім. М.Драгоманова</t>
        </r>
      </text>
    </comment>
    <comment ref="C113" authorId="0">
      <text>
        <r>
          <rPr>
            <sz val="12"/>
            <color indexed="9"/>
            <rFont val="Tahoma"/>
            <family val="2"/>
          </rPr>
          <t>Гімназія № 167</t>
        </r>
      </text>
    </comment>
    <comment ref="C83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B5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91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36" authorId="0">
      <text>
        <r>
          <rPr>
            <sz val="8"/>
            <color indexed="9"/>
            <rFont val="Tahoma"/>
            <family val="2"/>
          </rPr>
          <t>Технологічний ліцей</t>
        </r>
      </text>
    </comment>
    <comment ref="C92" authorId="0">
      <text>
        <r>
          <rPr>
            <sz val="10"/>
            <rFont val="Arial Cyr"/>
            <family val="2"/>
          </rPr>
          <t>СШ</t>
        </r>
      </text>
    </comment>
    <comment ref="C81" authorId="0">
      <text>
        <r>
          <rPr>
            <sz val="8"/>
            <color indexed="9"/>
            <rFont val="Tahoma"/>
            <family val="2"/>
          </rPr>
          <t xml:space="preserve">Гімназія "Діалог"
</t>
        </r>
      </text>
    </comment>
    <comment ref="C21" authorId="0">
      <text>
        <r>
          <rPr>
            <sz val="12"/>
            <color indexed="9"/>
            <rFont val="Tahoma"/>
            <family val="2"/>
          </rPr>
          <t>Гімназія № 257 "Синьоозерна"</t>
        </r>
      </text>
    </comment>
    <comment ref="C25" authorId="0">
      <text>
        <r>
          <rPr>
            <sz val="12"/>
            <color indexed="9"/>
            <rFont val="Tahoma"/>
            <family val="2"/>
          </rPr>
          <t>Спеціалізована школа № 194 "Перспектива"</t>
        </r>
      </text>
    </comment>
    <comment ref="B70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16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27" authorId="0">
      <text>
        <r>
          <rPr>
            <sz val="12"/>
            <color indexed="9"/>
            <rFont val="Tahoma"/>
            <family val="2"/>
          </rPr>
          <t xml:space="preserve">Економіко-правовий ліцей ІІ-ІІІ ступенів </t>
        </r>
      </text>
    </comment>
    <comment ref="C43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61" authorId="0">
      <text>
        <r>
          <rPr>
            <sz val="8"/>
            <color indexed="9"/>
            <rFont val="Tahoma"/>
            <family val="2"/>
          </rPr>
          <t>Технічний ліцей</t>
        </r>
      </text>
    </comment>
    <comment ref="C68" authorId="0">
      <text>
        <r>
          <rPr>
            <sz val="8"/>
            <color indexed="9"/>
            <rFont val="Tahoma"/>
            <family val="2"/>
          </rPr>
          <t>Технічний ліцей</t>
        </r>
      </text>
    </comment>
    <comment ref="C22" authorId="0">
      <text>
        <r>
          <rPr>
            <sz val="12"/>
            <color indexed="9"/>
            <rFont val="Tahoma"/>
            <family val="2"/>
          </rPr>
          <t>Ліцей "Голосіївський" № 241</t>
        </r>
      </text>
    </comment>
    <comment ref="B100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108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54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13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101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82" authorId="0">
      <text>
        <r>
          <rPr>
            <sz val="12"/>
            <color indexed="9"/>
            <rFont val="Tahoma"/>
            <family val="2"/>
          </rPr>
          <t xml:space="preserve">Економіко-правовий ліцей ІІ-ІІІ ступенів </t>
        </r>
      </text>
    </comment>
    <comment ref="C99" authorId="0">
      <text>
        <r>
          <rPr>
            <sz val="12"/>
            <color indexed="9"/>
            <rFont val="Tahoma"/>
            <family val="2"/>
          </rPr>
          <t>Ліцей "Голосіївський" № 241</t>
        </r>
      </text>
    </comment>
    <comment ref="B53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7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B46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B73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95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17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98" authorId="0">
      <text>
        <r>
          <rPr>
            <sz val="12"/>
            <color indexed="9"/>
            <rFont val="Tahoma"/>
            <family val="2"/>
          </rPr>
          <t>гімназія № 191 імені П.Г.Тичини</t>
        </r>
      </text>
    </comment>
    <comment ref="C28" authorId="0">
      <text>
        <r>
          <rPr>
            <sz val="8"/>
            <color indexed="9"/>
            <rFont val="Tahoma"/>
            <family val="2"/>
          </rPr>
          <t>Гімназія № 267</t>
        </r>
      </text>
    </comment>
    <comment ref="C37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B109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77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B78" authorId="0">
      <text>
        <r>
          <rPr>
            <sz val="8"/>
            <color indexed="9"/>
            <rFont val="Tahoma"/>
            <family val="2"/>
          </rPr>
          <t xml:space="preserve">Український фізико-математичний ліцей КНУ ім. Тараса Шевченка
</t>
        </r>
      </text>
    </comment>
    <comment ref="C20" authorId="0">
      <text>
        <r>
          <rPr>
            <sz val="12"/>
            <color indexed="9"/>
            <rFont val="Tahoma"/>
            <family val="2"/>
          </rPr>
          <t>Ліцей № 38 ім. В.М.Молчанова</t>
        </r>
      </text>
    </comment>
    <comment ref="C67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64" authorId="0">
      <text>
        <r>
          <rPr>
            <sz val="12"/>
            <color indexed="9"/>
            <rFont val="Tahoma"/>
            <family val="2"/>
          </rPr>
          <t>Ліцей № 38 ім. В.М.Молчанова</t>
        </r>
      </text>
    </comment>
    <comment ref="C34" authorId="0">
      <text>
        <r>
          <rPr>
            <sz val="12"/>
            <color indexed="9"/>
            <rFont val="Tahoma"/>
            <family val="2"/>
          </rPr>
          <t>Спеціалізована школа № 194 "Перспектива"</t>
        </r>
      </text>
    </comment>
    <comment ref="C42" authorId="0">
      <text>
        <r>
          <rPr>
            <sz val="12"/>
            <color indexed="9"/>
            <rFont val="Tahoma"/>
            <family val="2"/>
          </rPr>
          <t>спеціалізована школа</t>
        </r>
      </text>
    </comment>
    <comment ref="C104" authorId="0">
      <text>
        <r>
          <rPr>
            <sz val="12"/>
            <color indexed="9"/>
            <rFont val="Tahoma"/>
            <family val="2"/>
          </rPr>
          <t>Гімназія «Потенціал»</t>
        </r>
      </text>
    </comment>
    <comment ref="C115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4" authorId="0">
      <text>
        <r>
          <rPr>
            <sz val="12"/>
            <color indexed="9"/>
            <rFont val="Tahoma"/>
            <family val="2"/>
          </rPr>
          <t>гімназія</t>
        </r>
      </text>
    </comment>
    <comment ref="C56" authorId="0">
      <text>
        <r>
          <rPr>
            <sz val="8"/>
            <color indexed="9"/>
            <rFont val="Tahoma"/>
            <family val="2"/>
          </rPr>
          <t xml:space="preserve">Слов'янська гімназія
</t>
        </r>
      </text>
    </comment>
    <comment ref="C84" authorId="0">
      <text>
        <r>
          <rPr>
            <sz val="8"/>
            <color indexed="9"/>
            <rFont val="Tahoma"/>
            <family val="2"/>
          </rPr>
          <t>Технічний ліцей</t>
        </r>
      </text>
    </comment>
    <comment ref="C87" authorId="0">
      <text>
        <r>
          <rPr>
            <sz val="12"/>
            <color indexed="9"/>
            <rFont val="Tahoma"/>
            <family val="2"/>
          </rPr>
          <t xml:space="preserve">Школа І-ІІІ ступенів № 263 імені Євгена Коновальца </t>
        </r>
      </text>
    </comment>
    <comment ref="C112" authorId="0">
      <text>
        <r>
          <rPr>
            <sz val="8"/>
            <color indexed="9"/>
            <rFont val="Tahoma"/>
            <family val="2"/>
          </rPr>
          <t>Технологічний ліцей</t>
        </r>
      </text>
    </comment>
    <comment ref="C31" authorId="0">
      <text>
        <r>
          <rPr>
            <b/>
            <sz val="8"/>
            <color indexed="9"/>
            <rFont val="Tahoma"/>
            <family val="2"/>
          </rPr>
          <t>Києво-Печерський ліцей "Лідер"</t>
        </r>
      </text>
    </comment>
    <comment ref="C88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33" authorId="0">
      <text>
        <r>
          <rPr>
            <sz val="8"/>
            <color indexed="9"/>
            <rFont val="Tahoma"/>
            <family val="2"/>
          </rPr>
          <t>Технічний ліцей</t>
        </r>
      </text>
    </comment>
    <comment ref="C105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89" authorId="0">
      <text>
        <r>
          <rPr>
            <sz val="12"/>
            <color indexed="9"/>
            <rFont val="Tahoma"/>
            <family val="2"/>
          </rPr>
          <t>ліцей</t>
        </r>
      </text>
    </comment>
    <comment ref="G89" authorId="1">
      <text>
        <r>
          <rPr>
            <sz val="12"/>
            <rFont val="Tahoma"/>
            <family val="2"/>
          </rPr>
          <t>Назва теки …520…, дана учасником , змінена на …123…</t>
        </r>
        <r>
          <rPr>
            <b/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sz val="8"/>
            <color indexed="9"/>
            <rFont val="Tahoma"/>
            <family val="2"/>
          </rPr>
          <t>Гімназія № 267</t>
        </r>
      </text>
    </comment>
    <comment ref="C55" authorId="0">
      <text>
        <r>
          <rPr>
            <sz val="12"/>
            <color indexed="9"/>
            <rFont val="Tahoma"/>
            <family val="2"/>
          </rPr>
          <t>СШ</t>
        </r>
      </text>
    </comment>
    <comment ref="C71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75" authorId="0">
      <text>
        <r>
          <rPr>
            <sz val="12"/>
            <color indexed="9"/>
            <rFont val="Tahoma"/>
            <family val="2"/>
          </rPr>
          <t>ліцей</t>
        </r>
      </text>
    </comment>
    <comment ref="CA74" authorId="2">
      <text>
        <r>
          <rPr>
            <sz val="12"/>
            <rFont val="Tahoma"/>
            <family val="2"/>
          </rPr>
          <t>Апеляція 0 -&gt; 1</t>
        </r>
      </text>
    </comment>
    <comment ref="CD74" authorId="2">
      <text>
        <r>
          <rPr>
            <sz val="12"/>
            <rFont val="Tahoma"/>
            <family val="2"/>
          </rPr>
          <t>Апеляція 0 -&gt; 1</t>
        </r>
      </text>
    </comment>
    <comment ref="CE74" authorId="2">
      <text>
        <r>
          <rPr>
            <sz val="12"/>
            <rFont val="Tahoma"/>
            <family val="2"/>
          </rPr>
          <t>Апеляція 0 -&gt; 1</t>
        </r>
      </text>
    </comment>
    <comment ref="CG74" authorId="2">
      <text>
        <r>
          <rPr>
            <sz val="12"/>
            <rFont val="Tahoma"/>
            <family val="2"/>
          </rPr>
          <t>Апеляція 0 -&gt; 1</t>
        </r>
      </text>
    </comment>
    <comment ref="CI74" authorId="2">
      <text>
        <r>
          <rPr>
            <sz val="12"/>
            <rFont val="Tahoma"/>
            <family val="2"/>
          </rPr>
          <t>Апеляція 0 -&gt; 1</t>
        </r>
      </text>
    </comment>
    <comment ref="BY73" authorId="2">
      <text>
        <r>
          <rPr>
            <sz val="12"/>
            <rFont val="Tahoma"/>
            <family val="2"/>
          </rPr>
          <t>Апеляція 0-&gt;5</t>
        </r>
      </text>
    </comment>
  </commentList>
</comments>
</file>

<file path=xl/comments3.xml><?xml version="1.0" encoding="utf-8"?>
<comments xmlns="http://schemas.openxmlformats.org/spreadsheetml/2006/main">
  <authors>
    <author/>
    <author>Автор</author>
    <author>adm</author>
  </authors>
  <commentList>
    <comment ref="C3" authorId="0">
      <text>
        <r>
          <rPr>
            <sz val="12"/>
            <color indexed="9"/>
            <rFont val="Tahoma"/>
            <family val="2"/>
          </rPr>
          <t>Ліцей № 38 ім. В.М.Молчанова</t>
        </r>
      </text>
    </comment>
    <comment ref="C5" authorId="0">
      <text>
        <r>
          <rPr>
            <sz val="12"/>
            <color indexed="9"/>
            <rFont val="Tahoma"/>
            <family val="2"/>
          </rPr>
          <t>Гімназія № 257 "Синьоозерна"</t>
        </r>
      </text>
    </comment>
    <comment ref="C7" authorId="0">
      <text>
        <r>
          <rPr>
            <sz val="12"/>
            <color indexed="9"/>
            <rFont val="Tahoma"/>
            <family val="2"/>
          </rPr>
          <t>Ліцей "Голосіївський" № 241</t>
        </r>
      </text>
    </comment>
    <comment ref="C6" authorId="0">
      <text>
        <r>
          <rPr>
            <sz val="12"/>
            <color indexed="9"/>
            <rFont val="Arial Narrow"/>
            <family val="2"/>
          </rPr>
          <t>Гімназія</t>
        </r>
      </text>
    </comment>
    <comment ref="C9" authorId="0">
      <text>
        <r>
          <rPr>
            <sz val="12"/>
            <color indexed="9"/>
            <rFont val="Tahoma"/>
            <family val="2"/>
          </rPr>
          <t>Київська Інженерна гімназія</t>
        </r>
      </text>
    </comment>
    <comment ref="C2" authorId="0">
      <text>
        <r>
          <rPr>
            <sz val="12"/>
            <color indexed="9"/>
            <rFont val="Tahoma"/>
            <family val="2"/>
          </rPr>
          <t xml:space="preserve">Школа І-ІІІ ступенів № 263 імені Євгена Коновальца </t>
        </r>
      </text>
    </comment>
    <comment ref="C8" authorId="0">
      <text>
        <r>
          <rPr>
            <sz val="8"/>
            <color indexed="9"/>
            <rFont val="Tahoma"/>
            <family val="2"/>
          </rPr>
          <t>Технічний ліцей</t>
        </r>
      </text>
    </comment>
    <comment ref="C4" authorId="0">
      <text>
        <r>
          <rPr>
            <sz val="12"/>
            <color indexed="9"/>
            <rFont val="Tahoma"/>
            <family val="2"/>
          </rPr>
          <t>Ліцей "Наукова зміна"</t>
        </r>
      </text>
    </comment>
    <comment ref="L1" authorId="1">
      <text>
        <r>
          <rPr>
            <b/>
            <sz val="8"/>
            <rFont val="Tahoma"/>
            <family val="2"/>
          </rPr>
          <t>файл Кросворд.doc</t>
        </r>
        <r>
          <rPr>
            <sz val="8"/>
            <rFont val="Tahoma"/>
            <family val="2"/>
          </rPr>
          <t xml:space="preserve">
</t>
        </r>
      </text>
    </comment>
    <comment ref="AG1" authorId="1">
      <text>
        <r>
          <rPr>
            <b/>
            <sz val="8"/>
            <rFont val="Tahoma"/>
            <family val="2"/>
          </rPr>
          <t>мусульманський календар</t>
        </r>
        <r>
          <rPr>
            <sz val="8"/>
            <rFont val="Tahoma"/>
            <family val="2"/>
          </rPr>
          <t xml:space="preserve">
</t>
        </r>
      </text>
    </comment>
    <comment ref="AK1" authorId="1">
      <text>
        <r>
          <rPr>
            <b/>
            <sz val="8"/>
            <rFont val="Tahoma"/>
            <family val="2"/>
          </rPr>
          <t>Кітайськтй календар</t>
        </r>
        <r>
          <rPr>
            <sz val="8"/>
            <rFont val="Tahoma"/>
            <family val="2"/>
          </rPr>
          <t xml:space="preserve">
</t>
        </r>
      </text>
    </comment>
    <comment ref="AN1" authorId="1">
      <text>
        <r>
          <rPr>
            <b/>
            <sz val="8"/>
            <rFont val="Tahoma"/>
            <family val="2"/>
          </rPr>
          <t>Японський календар</t>
        </r>
        <r>
          <rPr>
            <sz val="8"/>
            <rFont val="Tahoma"/>
            <family val="2"/>
          </rPr>
          <t xml:space="preserve">
</t>
        </r>
      </text>
    </comment>
    <comment ref="AQ1" authorId="1">
      <text>
        <r>
          <rPr>
            <b/>
            <sz val="8"/>
            <rFont val="Tahoma"/>
            <family val="2"/>
          </rPr>
          <t>Єврейський календар</t>
        </r>
      </text>
    </comment>
    <comment ref="G9" authorId="2">
      <text>
        <r>
          <rPr>
            <sz val="12"/>
            <rFont val="Tahoma"/>
            <family val="2"/>
          </rPr>
          <t>відсутня</t>
        </r>
      </text>
    </comment>
    <comment ref="G8" authorId="2">
      <text>
        <r>
          <rPr>
            <sz val="12"/>
            <rFont val="Tahoma"/>
            <family val="2"/>
          </rPr>
          <t>відсутній</t>
        </r>
      </text>
    </comment>
  </commentList>
</comments>
</file>

<file path=xl/sharedStrings.xml><?xml version="1.0" encoding="utf-8"?>
<sst xmlns="http://schemas.openxmlformats.org/spreadsheetml/2006/main" count="1265" uniqueCount="325">
  <si>
    <t>Прізвище, ім`я, по батькові</t>
  </si>
  <si>
    <t>Район</t>
  </si>
  <si>
    <t>Школа</t>
  </si>
  <si>
    <t>Клас</t>
  </si>
  <si>
    <t>Місце</t>
  </si>
  <si>
    <t>Відбір</t>
  </si>
  <si>
    <t>Аудиторія</t>
  </si>
  <si>
    <t>ПК</t>
  </si>
  <si>
    <t>Шифр</t>
  </si>
  <si>
    <t>Сума балів за всі завдання</t>
  </si>
  <si>
    <t>Сума балів за електронну таблицю</t>
  </si>
  <si>
    <t>Прізвище члена журі, відповідального за перевіврку файлу електронної таблиці згідно з формалізованими критеріями</t>
  </si>
  <si>
    <t>Сума балів за базу даних</t>
  </si>
  <si>
    <t>Прізвище члена журі, відповідального за перевірку завдань виконаних у СУБД згідно з формалізованими критеріями</t>
  </si>
  <si>
    <t>Сума балів за презентацію</t>
  </si>
  <si>
    <t>Прізвище члена журі, відповідального за перевірку файлу електронної таблиці згідно з формалізованими критеріями</t>
  </si>
  <si>
    <t>Седченко Денис Максимович</t>
  </si>
  <si>
    <t>Дніпровський</t>
  </si>
  <si>
    <t>ТЛ*</t>
  </si>
  <si>
    <t>Максименко Анна Олексіївна</t>
  </si>
  <si>
    <t>Деснянський</t>
  </si>
  <si>
    <t>Іванова Олена Анатоліївна</t>
  </si>
  <si>
    <t>Солом'янський</t>
  </si>
  <si>
    <t>Бондаренко Анастасія Юріївна</t>
  </si>
  <si>
    <t>УФМЛ</t>
  </si>
  <si>
    <t>Стрєлов Олександр Дмитрович</t>
  </si>
  <si>
    <t>Шевченківський</t>
  </si>
  <si>
    <t>ГД</t>
  </si>
  <si>
    <t>Омельчук Анастасія Андріївна</t>
  </si>
  <si>
    <t>Дарницький</t>
  </si>
  <si>
    <t>НЗ</t>
  </si>
  <si>
    <t>512A</t>
  </si>
  <si>
    <t>Жиокін Владислав Андрійович</t>
  </si>
  <si>
    <t>Голосіївський</t>
  </si>
  <si>
    <t>Могильницька Олеся Євгенівна</t>
  </si>
  <si>
    <t>Михайленко Микола Костянтинович</t>
  </si>
  <si>
    <t>Печерський</t>
  </si>
  <si>
    <t>Давидюк Анастасія Сергіївна</t>
  </si>
  <si>
    <t>Бредихін Денис Ігорович</t>
  </si>
  <si>
    <t>Подільський</t>
  </si>
  <si>
    <t>Руднік Нікіта Едуардович</t>
  </si>
  <si>
    <t>Китайчук Віктор Всеволодович</t>
  </si>
  <si>
    <t>Вербов Леонід Олександрович</t>
  </si>
  <si>
    <t>Глянько Андрій Сергійович</t>
  </si>
  <si>
    <t>Савчук Михайо Олександрович</t>
  </si>
  <si>
    <t>Деледівка Кирило Геннадійович</t>
  </si>
  <si>
    <t>Оболонський</t>
  </si>
  <si>
    <t>Машин Андрій Володимирович</t>
  </si>
  <si>
    <t>Колеснікова Світлана Юріївна</t>
  </si>
  <si>
    <t>КІГ</t>
  </si>
  <si>
    <t>Сліпченко Владислав Олегович</t>
  </si>
  <si>
    <t>ПЛ</t>
  </si>
  <si>
    <t>Каменський Євген Вікторович</t>
  </si>
  <si>
    <t>Самойленко Дмитро Вікторович</t>
  </si>
  <si>
    <t>Трегубов Олександр Віталійович</t>
  </si>
  <si>
    <t>Яковенко Дар’я  Ростиславівна</t>
  </si>
  <si>
    <t>Вайтишин Валентин Ігорович</t>
  </si>
  <si>
    <t>Перкова Марія Ярославівна</t>
  </si>
  <si>
    <t>Акімова Марія Сергіївна</t>
  </si>
  <si>
    <t xml:space="preserve">Гоня Ангеліна Костянтинівна </t>
  </si>
  <si>
    <t>Волівецький Владислав Миколайович</t>
  </si>
  <si>
    <t>Смик Віктор Ростиславович</t>
  </si>
  <si>
    <t>Набойченко Павло Володимирович</t>
  </si>
  <si>
    <t>Самчук Ігор Валерійович</t>
  </si>
  <si>
    <t>Муленко Володимир Миколайович</t>
  </si>
  <si>
    <t>Соломаха Владислав Віталійович</t>
  </si>
  <si>
    <t>Косташ Тетяна Володимирівна</t>
  </si>
  <si>
    <t>НВКД</t>
  </si>
  <si>
    <t>Жук Іван Сергійович</t>
  </si>
  <si>
    <t>512B</t>
  </si>
  <si>
    <t>Якименко Андрій Максимович</t>
  </si>
  <si>
    <t>Орос Даніїл Степанович</t>
  </si>
  <si>
    <t>Ломака Артур Олегович</t>
  </si>
  <si>
    <t>Милорадович Свєтослава Мирославівна</t>
  </si>
  <si>
    <t>Супинський Степан Сергійович</t>
  </si>
  <si>
    <t>Гогерчак Григорій Іванович</t>
  </si>
  <si>
    <t>Кляпець Микита Сергійович</t>
  </si>
  <si>
    <t>Тур Артем Олександрович</t>
  </si>
  <si>
    <t>Огнєв Андрій Ігорович</t>
  </si>
  <si>
    <t>Мілютін Дмитро Євгенович</t>
  </si>
  <si>
    <t>Жукунов Дмитро Костянтинович</t>
  </si>
  <si>
    <t>Ворбей Катерина Олександрівна</t>
  </si>
  <si>
    <t>Кузьменко Іван Сергійович</t>
  </si>
  <si>
    <t>Дудка Наталія Костянтинівна</t>
  </si>
  <si>
    <t>Назаренко Дарина Олександрівна</t>
  </si>
  <si>
    <t>Серга Андрій Вадимович</t>
  </si>
  <si>
    <t>Горбачук Олександр Анатолійович</t>
  </si>
  <si>
    <t>Стриж Дар’я Олександрівна</t>
  </si>
  <si>
    <t>Кривошлик Анна Віталіївна</t>
  </si>
  <si>
    <t>Епл</t>
  </si>
  <si>
    <t>Оріненко Владислав Володимирович</t>
  </si>
  <si>
    <t>Гамоцький Сергій Вікторович</t>
  </si>
  <si>
    <t>ТЛ</t>
  </si>
  <si>
    <t>Назаров Артур Равшанович</t>
  </si>
  <si>
    <t>Семенець Сергій Анатолійович</t>
  </si>
  <si>
    <t>Гаращук Роман Ярославович</t>
  </si>
  <si>
    <t>Семенович Володимир Дмитрович</t>
  </si>
  <si>
    <t>Адаві Самір Хакам</t>
  </si>
  <si>
    <t>Галаган Ганна Віталіївна</t>
  </si>
  <si>
    <t>Святошинський</t>
  </si>
  <si>
    <t>Передерій Нікіта Олегович</t>
  </si>
  <si>
    <t>Горбешко Олексій Костянтинович</t>
  </si>
  <si>
    <t>Єресько Михайло Ілліч</t>
  </si>
  <si>
    <t>Бєлоконь Анастасія Вікторівна</t>
  </si>
  <si>
    <t>Лочман Ярослава Валеріївна</t>
  </si>
  <si>
    <t>Менайлова Анастасія</t>
  </si>
  <si>
    <t>Козаков Денис Сергійович</t>
  </si>
  <si>
    <t>Вірич Руслан Сергійович</t>
  </si>
  <si>
    <t>Адамович Олексій Валерійович</t>
  </si>
  <si>
    <t>Маліновська Юлія Володимирівна</t>
  </si>
  <si>
    <t>Якубів Віктор Романович</t>
  </si>
  <si>
    <t>Євсейцев Андрій Вікторович</t>
  </si>
  <si>
    <t>Комар Дар'я Андріївна</t>
  </si>
  <si>
    <t>Захарчук Людмила Олександрівна</t>
  </si>
  <si>
    <t>Нєпєсов Назарій Батирович</t>
  </si>
  <si>
    <t>Піснячевський Валентин Сергійович</t>
  </si>
  <si>
    <t>Седлецький Деніс Володимирович</t>
  </si>
  <si>
    <t>Хомюк Марія Андріївна</t>
  </si>
  <si>
    <t>Кузьменко Вікторія Валеріївна</t>
  </si>
  <si>
    <t>УГЛ</t>
  </si>
  <si>
    <t>Гаврилко Євгеній Дмитрович</t>
  </si>
  <si>
    <t>Гризлова Марія Валеріївна</t>
  </si>
  <si>
    <t>Сирих Павло Андрійович</t>
  </si>
  <si>
    <t>Штипа Євгенія Сергіївна</t>
  </si>
  <si>
    <t>Кияшко Любов Олександрівна</t>
  </si>
  <si>
    <t>Брацейко Аліна Володимирівна</t>
  </si>
  <si>
    <t>Чайка Дмитро Валерійович</t>
  </si>
  <si>
    <t>Гілко Микола Ігоревич</t>
  </si>
  <si>
    <t>Замекула Олексій Ігорович</t>
  </si>
  <si>
    <t>Назарівський Дмитро Вікторович</t>
  </si>
  <si>
    <t>Бурда Назарій Сергійович</t>
  </si>
  <si>
    <t>Червоненька Анна Петрівна</t>
  </si>
  <si>
    <t>гП</t>
  </si>
  <si>
    <t>Рябцев Гліб Вячеславович</t>
  </si>
  <si>
    <t>Поляковський Андрій Вікторович</t>
  </si>
  <si>
    <t>Актерякова Нелла Маратовна</t>
  </si>
  <si>
    <t>Краєв Олександр Валерійович</t>
  </si>
  <si>
    <t>СГ</t>
  </si>
  <si>
    <t>Медоєва Світлана Олександрівна</t>
  </si>
  <si>
    <t>Петрюк Анна Йосипівна</t>
  </si>
  <si>
    <t>Єргієв Іван Олексійович</t>
  </si>
  <si>
    <t>Стовбчата Владислава Євгенівна</t>
  </si>
  <si>
    <t>Дідовець Олексій Владиславович</t>
  </si>
  <si>
    <t>Почвірний Микола Олегович</t>
  </si>
  <si>
    <t>Чайковський Олександр Ігорович</t>
  </si>
  <si>
    <t>Бадзюк Євгеній Олегович</t>
  </si>
  <si>
    <t>Решетнік Євген Віталійович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</si>
  <si>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</si>
  <si>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Протокол наявності робіт учасників ІІІ (міського) етапу Всеукраїнської учнівської олімпіади Всеукраїнської учнівської олімпіади з інформаційних технологій у номінації "офісні технології" 2012-2013 навчального року у місті Києві</t>
  </si>
  <si>
    <t>Розподіл ПК для учасників ІІІ (міського) етапу Всеукраїнської учнівської олімпіади з інформаційних технологій у номінації "офісні технології" 2012-2013 навчального року у місті Києві</t>
  </si>
  <si>
    <r>
      <t>10:</t>
    </r>
    <r>
      <rPr>
        <sz val="12"/>
        <color indexed="8"/>
        <rFont val="Arial Narrow"/>
        <family val="2"/>
      </rPr>
      <t>При збільшенні (зменшенні) count м'ячики рухаються і їх координати відповідають точкам в таблиці</t>
    </r>
  </si>
  <si>
    <r>
      <t>5:</t>
    </r>
    <r>
      <rPr>
        <sz val="12"/>
        <color indexed="8"/>
        <rFont val="Arial Narrow"/>
        <family val="2"/>
      </rPr>
      <t>При збільшенні (зменшенні) count м'ячики рухаються і їх координати відповідають точкам в таблиці, але м'ячики залишають траєкторію</t>
    </r>
  </si>
  <si>
    <r>
      <t>1:</t>
    </r>
    <r>
      <rPr>
        <sz val="12"/>
        <color indexed="8"/>
        <rFont val="Arial Narrow"/>
        <family val="2"/>
      </rPr>
      <t>колір м'ячиків відповідає зразку</t>
    </r>
  </si>
  <si>
    <r>
      <t>1:</t>
    </r>
    <r>
      <rPr>
        <sz val="12"/>
        <color indexed="8"/>
        <rFont val="Arial Narrow"/>
        <family val="2"/>
      </rPr>
      <t>тип діаграми відповідає зразку</t>
    </r>
  </si>
  <si>
    <r>
      <t>1:</t>
    </r>
    <r>
      <rPr>
        <sz val="12"/>
        <color indexed="8"/>
        <rFont val="Arial Narrow"/>
        <family val="2"/>
      </rPr>
      <t>максимальні-мінімальні точки на діаграмі відповідають зразку</t>
    </r>
  </si>
  <si>
    <r>
      <t>20:</t>
    </r>
    <r>
      <rPr>
        <sz val="12"/>
        <color indexed="8"/>
        <rFont val="Arial Narrow"/>
        <family val="2"/>
      </rPr>
      <t>При збільшенні (зменшенні) count траєкторія змінюється відповідно до тимчасових точок</t>
    </r>
  </si>
  <si>
    <r>
      <t>1:</t>
    </r>
    <r>
      <rPr>
        <sz val="12"/>
        <color indexed="8"/>
        <rFont val="Arial Narrow"/>
        <family val="2"/>
      </rPr>
      <t>колір точки - червоний</t>
    </r>
  </si>
  <si>
    <r>
      <t>1:</t>
    </r>
    <r>
      <rPr>
        <sz val="12"/>
        <color indexed="8"/>
        <rFont val="Arial Narrow"/>
        <family val="2"/>
      </rPr>
      <t>вісь х на діаграмі - фіксовані значення</t>
    </r>
  </si>
  <si>
    <r>
      <t>1:</t>
    </r>
    <r>
      <rPr>
        <sz val="12"/>
        <color indexed="8"/>
        <rFont val="Arial Narrow"/>
        <family val="2"/>
      </rPr>
      <t>вісь у на діаграмі - фіксовані значення</t>
    </r>
  </si>
  <si>
    <r>
      <t>6:</t>
    </r>
    <r>
      <rPr>
        <sz val="12"/>
        <color indexed="8"/>
        <rFont val="Arial Narrow"/>
        <family val="2"/>
      </rPr>
      <t>рівняння тренду для трьох точок, 24, 50 (див. умову) збігається</t>
    </r>
  </si>
  <si>
    <r>
      <t>2:</t>
    </r>
    <r>
      <rPr>
        <sz val="12"/>
        <color indexed="8"/>
        <rFont val="Arial Narrow"/>
        <family val="2"/>
      </rPr>
      <t>таблиця сформована і дані занесені правильно</t>
    </r>
  </si>
  <si>
    <r>
      <t>1:</t>
    </r>
    <r>
      <rPr>
        <sz val="12"/>
        <color indexed="8"/>
        <rFont val="Arial Narrow"/>
        <family val="2"/>
      </rPr>
      <t>у таблиці з індивідуальними даними присутній випадаючий список зі значеннями поля Name</t>
    </r>
  </si>
  <si>
    <r>
      <t>3:</t>
    </r>
    <r>
      <rPr>
        <sz val="12"/>
        <color indexed="8"/>
        <rFont val="Arial Narrow"/>
        <family val="2"/>
      </rPr>
      <t>При виборі елемента зі списку правильно змінюються дані про акторів у правій таблиці</t>
    </r>
  </si>
  <si>
    <r>
      <t>5:</t>
    </r>
    <r>
      <rPr>
        <sz val="12"/>
        <color indexed="8"/>
        <rFont val="Arial Narrow"/>
        <family val="2"/>
      </rPr>
      <t>При виборі елемента зі списку з'являється збільшена фотографія праворуч від таблиці</t>
    </r>
  </si>
  <si>
    <r>
      <t>2</t>
    </r>
    <r>
      <rPr>
        <sz val="12"/>
        <rFont val="Arial Narrow"/>
        <family val="2"/>
      </rPr>
      <t xml:space="preserve">  -Головна форма відкривається при завантаженні СУБД</t>
    </r>
  </si>
  <si>
    <r>
      <t xml:space="preserve">1 </t>
    </r>
    <r>
      <rPr>
        <sz val="12"/>
        <rFont val="Arial Narrow"/>
        <family val="2"/>
      </rPr>
      <t xml:space="preserve"> - На головній формі розташовано 4 кнопки згідно макету</t>
    </r>
  </si>
  <si>
    <r>
      <t>1</t>
    </r>
    <r>
      <rPr>
        <sz val="12"/>
        <rFont val="Arial Narrow"/>
        <family val="2"/>
      </rPr>
      <t xml:space="preserve"> - Пункт "Артисты" викликає на екран форму, яка містить відомості про жанр в якому працює кожен артист</t>
    </r>
  </si>
  <si>
    <r>
      <t>1</t>
    </r>
    <r>
      <rPr>
        <sz val="12"/>
        <rFont val="Arial Narrow"/>
        <family val="2"/>
      </rPr>
      <t xml:space="preserve"> -Пункт "Жанры" викликає на екран звіт по цирковим жанрам</t>
    </r>
  </si>
  <si>
    <r>
      <t>1</t>
    </r>
    <r>
      <rPr>
        <sz val="12"/>
        <rFont val="Arial Narrow"/>
        <family val="2"/>
      </rPr>
      <t>-Пункт "Гастроли" викливає на екран форму з кнопками виклику звітів з списками гастрольних груп</t>
    </r>
  </si>
  <si>
    <r>
      <t>1</t>
    </r>
    <r>
      <rPr>
        <sz val="12"/>
        <rFont val="Arial Narrow"/>
        <family val="2"/>
      </rPr>
      <t>-Пункт "Статистика" викликає форму зі статистичними даними</t>
    </r>
  </si>
  <si>
    <r>
      <t>1</t>
    </r>
    <r>
      <rPr>
        <sz val="12"/>
        <rFont val="Arial Narrow"/>
        <family val="2"/>
      </rPr>
      <t>-відсутність полоси прокруток у вікні головної форми</t>
    </r>
  </si>
  <si>
    <r>
      <t>1</t>
    </r>
    <r>
      <rPr>
        <sz val="12"/>
        <rFont val="Arial Narrow"/>
        <family val="2"/>
      </rPr>
      <t>-наявність фону з використанням зображення  "arena" у головній формі</t>
    </r>
  </si>
  <si>
    <r>
      <t>1</t>
    </r>
    <r>
      <rPr>
        <sz val="12"/>
        <rFont val="Arial Narrow"/>
        <family val="2"/>
      </rPr>
      <t>-розмір вікна головної форми приблизно 14 см*11см</t>
    </r>
  </si>
  <si>
    <r>
      <t>1</t>
    </r>
    <r>
      <rPr>
        <sz val="12"/>
        <rFont val="Arial Narrow"/>
        <family val="2"/>
      </rPr>
      <t>-Форма "Артисты" оформлено  відповідно до вказаного зразка</t>
    </r>
  </si>
  <si>
    <r>
      <t>5</t>
    </r>
    <r>
      <rPr>
        <sz val="12"/>
        <rFont val="Arial Narrow"/>
        <family val="2"/>
      </rPr>
      <t>-У формі "Артисты" наявний  пошук за прізвищем або за його першими літерами</t>
    </r>
  </si>
  <si>
    <r>
      <t>5</t>
    </r>
    <r>
      <rPr>
        <sz val="12"/>
        <rFont val="Arial Narrow"/>
        <family val="2"/>
      </rPr>
      <t>-У формі "Артисты" наявний  пошук за назвою жанру, в якому працюють артисти</t>
    </r>
  </si>
  <si>
    <r>
      <t>2</t>
    </r>
    <r>
      <rPr>
        <sz val="12"/>
        <rFont val="Arial Narrow"/>
        <family val="2"/>
      </rPr>
      <t>-Звіт "Жанры" оформлено  відповідно до зразка</t>
    </r>
  </si>
  <si>
    <r>
      <t>2</t>
    </r>
    <r>
      <rPr>
        <sz val="12"/>
        <rFont val="Arial Narrow"/>
        <family val="2"/>
      </rPr>
      <t>-У звіті "Жанры" наявне групування по 8 жанрах</t>
    </r>
  </si>
  <si>
    <r>
      <t>3</t>
    </r>
    <r>
      <rPr>
        <sz val="12"/>
        <rFont val="Arial Narrow"/>
        <family val="2"/>
      </rPr>
      <t>-У звіті "Жанры" наявне групування по  7 видах 2 рівня</t>
    </r>
  </si>
  <si>
    <r>
      <t>3</t>
    </r>
    <r>
      <rPr>
        <sz val="12"/>
        <rFont val="Arial Narrow"/>
        <family val="2"/>
      </rPr>
      <t>-У звіті "Жанры" наявне групування по  13 видах 3 рівня</t>
    </r>
  </si>
  <si>
    <r>
      <t>4</t>
    </r>
    <r>
      <rPr>
        <sz val="12"/>
        <rFont val="Arial Narrow"/>
        <family val="2"/>
      </rPr>
      <t>-У звіті "Жанры" наявне групування всієї структури відповідно  до поданого зразка</t>
    </r>
  </si>
  <si>
    <r>
      <t>3</t>
    </r>
    <r>
      <rPr>
        <sz val="12"/>
        <rFont val="Arial Narrow"/>
        <family val="2"/>
      </rPr>
      <t>-У звіті "Жанры" рисунки відповідають 8 основним жанрам</t>
    </r>
  </si>
  <si>
    <r>
      <t>1</t>
    </r>
    <r>
      <rPr>
        <sz val="12"/>
        <rFont val="Arial Narrow"/>
        <family val="2"/>
      </rPr>
      <t>-розмір вікна  форми "Гастроли" приблизно 12 см*10см</t>
    </r>
  </si>
  <si>
    <r>
      <t>2</t>
    </r>
    <r>
      <rPr>
        <sz val="12"/>
        <rFont val="Arial Narrow"/>
        <family val="2"/>
      </rPr>
      <t>-Шапка форми "Гастроли" - "Всего 13 метров" створено засобами офісних технологій</t>
    </r>
  </si>
  <si>
    <r>
      <t>1</t>
    </r>
    <r>
      <rPr>
        <sz val="12"/>
        <rFont val="Arial Narrow"/>
        <family val="2"/>
      </rPr>
      <t>-Шапка форми "Гастроли" - "Всего 13 метров"подано у заголовку</t>
    </r>
  </si>
  <si>
    <r>
      <t>1</t>
    </r>
    <r>
      <rPr>
        <sz val="12"/>
        <rFont val="Arial Narrow"/>
        <family val="2"/>
      </rPr>
      <t>-У формі "Гастроли" додано зображення "Hausbuch_Wolfegg_03r_босх"</t>
    </r>
  </si>
  <si>
    <r>
      <t>1</t>
    </r>
    <r>
      <rPr>
        <sz val="12"/>
        <rFont val="Arial Narrow"/>
        <family val="2"/>
      </rPr>
      <t>-У формі "Гастроли" наявні 3 написи</t>
    </r>
  </si>
  <si>
    <r>
      <t>3</t>
    </r>
    <r>
      <rPr>
        <sz val="12"/>
        <rFont val="Arial Narrow"/>
        <family val="2"/>
      </rPr>
      <t>-У формі "Гастроли" кожен з 3 написів викликає відповідний звіт (по 1 балу за кожен звіт)</t>
    </r>
  </si>
  <si>
    <r>
      <t>3</t>
    </r>
    <r>
      <rPr>
        <sz val="12"/>
        <rFont val="Arial Narrow"/>
        <family val="2"/>
      </rPr>
      <t>-У формі "Гастроли" кожен зі звітів оформлено згідно до зразку (по 1 балу за оформлення кожного звіту)</t>
    </r>
  </si>
  <si>
    <r>
      <t>10</t>
    </r>
    <r>
      <rPr>
        <sz val="12"/>
        <rFont val="Arial Narrow"/>
        <family val="2"/>
      </rPr>
      <t>-У формі "Гастроли" списки гастрольних турів формуються автоматично та при вилучені записів з прізвищем з таблиці "Жанры -испольнители" у копії бази даних списки теж змінюються автоматично</t>
    </r>
  </si>
  <si>
    <r>
      <t>10</t>
    </r>
    <r>
      <rPr>
        <sz val="12"/>
        <rFont val="Arial Narrow"/>
        <family val="2"/>
      </rPr>
      <t>- У формі "Гастроли" у кожному списку оригінальної БД наяві всі жанри і кожен артист присутній виключно 1 раз і лише в 1 зі списків (крім останнього)</t>
    </r>
  </si>
  <si>
    <r>
      <t>1</t>
    </r>
    <r>
      <rPr>
        <sz val="12"/>
        <rFont val="Arial Narrow"/>
        <family val="2"/>
      </rPr>
      <t xml:space="preserve">-Форма "Статистика" представлена у вигляді 2 вкладок </t>
    </r>
  </si>
  <si>
    <r>
      <t>3</t>
    </r>
    <r>
      <rPr>
        <sz val="12"/>
        <rFont val="Arial Narrow"/>
        <family val="2"/>
      </rPr>
      <t xml:space="preserve">-У формі "Статистика" на першій вкладці подано кругову діаграму, що відображає склад артистів за гендерною ознакою </t>
    </r>
  </si>
  <si>
    <r>
      <t>1</t>
    </r>
    <r>
      <rPr>
        <sz val="12"/>
        <rFont val="Arial Narrow"/>
        <family val="2"/>
      </rPr>
      <t>-У формі "Статистика" кругова діаграма представлена згідно до зразка</t>
    </r>
  </si>
  <si>
    <r>
      <t>4</t>
    </r>
    <r>
      <rPr>
        <sz val="12"/>
        <rFont val="Arial Narrow"/>
        <family val="2"/>
      </rPr>
      <t>-У формі "Статистика" на другій вкладці подано діаграму, що відображає віковий склад по циркових жанрах</t>
    </r>
  </si>
  <si>
    <r>
      <t>1</t>
    </r>
    <r>
      <rPr>
        <sz val="12"/>
        <rFont val="Arial Narrow"/>
        <family val="2"/>
      </rPr>
      <t>-У формі "Статистика" друга діаграма представлена згідно до зразка</t>
    </r>
  </si>
  <si>
    <r>
      <t>1:</t>
    </r>
    <r>
      <rPr>
        <sz val="12"/>
        <color indexed="10"/>
        <rFont val="Arial Narrow"/>
        <family val="2"/>
      </rPr>
      <t xml:space="preserve"> </t>
    </r>
    <r>
      <rPr>
        <sz val="12"/>
        <rFont val="Arial Narrow"/>
        <family val="2"/>
      </rPr>
      <t>фон слайду  -заливка  з центру з градацією</t>
    </r>
  </si>
  <si>
    <r>
      <t>1:</t>
    </r>
    <r>
      <rPr>
        <sz val="12"/>
        <rFont val="Arial Narrow"/>
        <family val="2"/>
      </rPr>
      <t xml:space="preserve"> розташування "Бульбашкового екрану" по центру екрану</t>
    </r>
  </si>
  <si>
    <r>
      <t>1:</t>
    </r>
    <r>
      <rPr>
        <sz val="12"/>
        <rFont val="Arial Narrow"/>
        <family val="2"/>
      </rPr>
      <t xml:space="preserve"> наявність 25 кульок</t>
    </r>
  </si>
  <si>
    <r>
      <t>1:</t>
    </r>
    <r>
      <rPr>
        <sz val="12"/>
        <rFont val="Arial Narrow"/>
        <family val="2"/>
      </rPr>
      <t xml:space="preserve"> розташування 25 кульок у рівних відстанях по-верикалі та по-горизонталі</t>
    </r>
  </si>
  <si>
    <r>
      <t xml:space="preserve">1: </t>
    </r>
    <r>
      <rPr>
        <sz val="12"/>
        <rFont val="Arial Narrow"/>
        <family val="2"/>
      </rPr>
      <t>заливка від центру   на кульках</t>
    </r>
  </si>
  <si>
    <r>
      <t>1:</t>
    </r>
    <r>
      <rPr>
        <sz val="12"/>
        <rFont val="Arial Narrow"/>
        <family val="2"/>
      </rPr>
      <t xml:space="preserve"> 5 кольорів на стовпцях з кульок</t>
    </r>
  </si>
  <si>
    <r>
      <t xml:space="preserve">1: </t>
    </r>
    <r>
      <rPr>
        <sz val="12"/>
        <rFont val="Arial Narrow"/>
        <family val="2"/>
      </rPr>
      <t xml:space="preserve">градація кольру від верхньої до нижньої кульки одного стовпця </t>
    </r>
  </si>
  <si>
    <r>
      <t>3:</t>
    </r>
    <r>
      <rPr>
        <sz val="12"/>
        <rFont val="Arial Narrow"/>
        <family val="2"/>
      </rPr>
      <t xml:space="preserve"> а) збільшення кульки при підведенні "миші"</t>
    </r>
  </si>
  <si>
    <r>
      <t>3:</t>
    </r>
    <r>
      <rPr>
        <sz val="12"/>
        <rFont val="Arial Narrow"/>
        <family val="2"/>
      </rPr>
      <t xml:space="preserve"> б) переміщення від центру збільшеної кульки сусідніх кульок</t>
    </r>
  </si>
  <si>
    <r>
      <t xml:space="preserve">3: </t>
    </r>
    <r>
      <rPr>
        <sz val="12"/>
        <rFont val="Arial Narrow"/>
        <family val="2"/>
      </rPr>
      <t>в) переміщення на передній край збільшеної кульки та сусідніх з нею кульок (перед "Бульбашковим екраном")</t>
    </r>
  </si>
  <si>
    <r>
      <t xml:space="preserve">25: </t>
    </r>
    <r>
      <rPr>
        <sz val="12"/>
        <rFont val="Arial Narrow"/>
        <family val="2"/>
      </rPr>
      <t xml:space="preserve"> Пункти а), б), в)  виконуються для всіх кульок</t>
    </r>
  </si>
  <si>
    <r>
      <t xml:space="preserve">5: </t>
    </r>
    <r>
      <rPr>
        <sz val="12"/>
        <color indexed="10"/>
        <rFont val="Arial Narrow"/>
        <family val="2"/>
      </rPr>
      <t>наявність посилання на  звуковий кліп</t>
    </r>
  </si>
  <si>
    <r>
      <t xml:space="preserve">1: </t>
    </r>
    <r>
      <rPr>
        <sz val="12"/>
        <color indexed="10"/>
        <rFont val="Arial Narrow"/>
        <family val="2"/>
      </rPr>
      <t>наявність звукового файлу у робочій теці</t>
    </r>
  </si>
  <si>
    <r>
      <t xml:space="preserve">1: </t>
    </r>
    <r>
      <rPr>
        <sz val="12"/>
        <rFont val="Arial Narrow"/>
        <family val="2"/>
      </rPr>
      <t>зображення клоуна  ліворуч на слайді відповідно зразку</t>
    </r>
  </si>
  <si>
    <r>
      <t xml:space="preserve">1: </t>
    </r>
    <r>
      <rPr>
        <sz val="12"/>
        <rFont val="Arial Narrow"/>
        <family val="2"/>
      </rPr>
      <t>зображення клоуна  за розміром відповідно зразку</t>
    </r>
  </si>
  <si>
    <r>
      <t xml:space="preserve">1: </t>
    </r>
    <r>
      <rPr>
        <sz val="12"/>
        <rFont val="Arial Narrow"/>
        <family val="2"/>
      </rPr>
      <t>пульт під зображенням клоуна відповідно зразку</t>
    </r>
  </si>
  <si>
    <r>
      <t xml:space="preserve">1: </t>
    </r>
    <r>
      <rPr>
        <sz val="12"/>
        <rFont val="Arial Narrow"/>
        <family val="2"/>
      </rPr>
      <t xml:space="preserve">колір червоний співпадає для одягу і для світової плями </t>
    </r>
  </si>
  <si>
    <r>
      <t>1:</t>
    </r>
    <r>
      <rPr>
        <sz val="12"/>
        <rFont val="Arial Narrow"/>
        <family val="2"/>
      </rPr>
      <t xml:space="preserve"> колір жовтий співпадає для одягу і для світлової плями </t>
    </r>
  </si>
  <si>
    <r>
      <t>1:</t>
    </r>
    <r>
      <rPr>
        <sz val="12"/>
        <rFont val="Arial Narrow"/>
        <family val="2"/>
      </rPr>
      <t xml:space="preserve"> колір синій співпадає для одягу і для світлової плями </t>
    </r>
  </si>
  <si>
    <r>
      <t>1:</t>
    </r>
    <r>
      <rPr>
        <sz val="12"/>
        <rFont val="Arial Narrow"/>
        <family val="2"/>
      </rPr>
      <t xml:space="preserve"> колір світло-зелений співпадає для одягу і для світлової плями </t>
    </r>
  </si>
  <si>
    <r>
      <t>1:</t>
    </r>
    <r>
      <rPr>
        <sz val="12"/>
        <color indexed="10"/>
        <rFont val="Arial Narrow"/>
        <family val="2"/>
      </rPr>
      <t xml:space="preserve"> колір чорний збігається з кольором волосся та світлової плями</t>
    </r>
  </si>
  <si>
    <r>
      <t>5:</t>
    </r>
    <r>
      <rPr>
        <sz val="12"/>
        <rFont val="Arial Narrow"/>
        <family val="2"/>
      </rPr>
      <t xml:space="preserve"> Кольори співпадають в RGB з кольорами зразків</t>
    </r>
  </si>
  <si>
    <t>Мартинюк, Колногуз</t>
  </si>
  <si>
    <t>1</t>
  </si>
  <si>
    <t>Косенко Л.М. Семенова Т.К.</t>
  </si>
  <si>
    <t>0</t>
  </si>
  <si>
    <t>Абрамов ВО, Співак СМ, Стародуб ОП</t>
  </si>
  <si>
    <t>Агафонова Світлана Богданівна, Войцеховський Микола Олексійович, Лук'янчук Тетяна Степанівна</t>
  </si>
  <si>
    <t xml:space="preserve"> </t>
  </si>
  <si>
    <t>Сирветник А.М. Ривкінд Й.Я. Нестерова О.Д.</t>
  </si>
  <si>
    <t>Скляр І.В., Федорів Л.А.</t>
  </si>
  <si>
    <t>Сколяр Б.О.</t>
  </si>
  <si>
    <t>Богомолова,Фокіна</t>
  </si>
  <si>
    <r>
      <t xml:space="preserve">Василенко Анастасія Андріївна </t>
    </r>
    <r>
      <rPr>
        <i/>
        <sz val="12"/>
        <rFont val="Arial Narrow"/>
        <family val="2"/>
      </rPr>
      <t>(тека 09...)</t>
    </r>
  </si>
  <si>
    <r>
      <t xml:space="preserve">Кушнір Катерина Тарасівна </t>
    </r>
    <r>
      <rPr>
        <i/>
        <sz val="12"/>
        <rFont val="Arial Narrow"/>
        <family val="2"/>
      </rPr>
      <t>(після пересадки)</t>
    </r>
  </si>
  <si>
    <t>Кушнір Катерина Тарасівна (несправний ПК)</t>
  </si>
  <si>
    <t>Клочко Вікторія Євгенівна (тека 09...)</t>
  </si>
  <si>
    <t>Сарнацький Владислав Віталійович (назва теки)</t>
  </si>
  <si>
    <t>Колесник Володимир Володимирович (назва теки)</t>
  </si>
  <si>
    <t>Участь у відбірково-тренувальних зборах</t>
  </si>
  <si>
    <t>*</t>
  </si>
  <si>
    <t>Результати перевірки робіт учасників ІІІ (міського) етапу Всеукраїнської учнівської олімпіади з інформаційних технологій у номінації "офісні технології" 2012-2013 навчального року у місті Києві</t>
  </si>
  <si>
    <t>Іващенко Анастасія Григорівна</t>
  </si>
  <si>
    <t>Яровікова Марія Михайлівна</t>
  </si>
  <si>
    <t>Частка за ІІІ етап</t>
  </si>
  <si>
    <t>Частка за І тур зборів 14.02</t>
  </si>
  <si>
    <t>Частка за ІІ тур зборів 19.02</t>
  </si>
  <si>
    <t>Браславська Євгенія Вікторівна</t>
  </si>
  <si>
    <t>Сума балів за текстовий файл</t>
  </si>
  <si>
    <t>2: Коректно сформовано кросворд</t>
  </si>
  <si>
    <t>3: Обрамлення таблиці відповідає зразку</t>
  </si>
  <si>
    <t>4: Внесено текстові дані у кросворд</t>
  </si>
  <si>
    <t>2: зображення вставлене як підкладка</t>
  </si>
  <si>
    <t xml:space="preserve">2: Наявний та оформлений кросворд-рішення з введеними відповідями </t>
  </si>
  <si>
    <t>8: Визначені правильно функції</t>
  </si>
  <si>
    <r>
      <t xml:space="preserve">13: </t>
    </r>
    <r>
      <rPr>
        <b/>
        <sz val="12"/>
        <rFont val="Arial Narrow"/>
        <family val="2"/>
      </rPr>
      <t xml:space="preserve">Автоматично </t>
    </r>
    <r>
      <rPr>
        <b/>
        <sz val="12"/>
        <color indexed="8"/>
        <rFont val="Arial Narrow"/>
        <family val="2"/>
      </rPr>
      <t>одержано правильний результат</t>
    </r>
  </si>
  <si>
    <t>3: Подано опис введення даних</t>
  </si>
  <si>
    <t>3: Подано опис опрацювання даних</t>
  </si>
  <si>
    <t>Прізвище члена журі, відповідального за перевірку текстового файлу згідно з формалізованими критеріями</t>
  </si>
  <si>
    <t>2: Фото храму якісно скомпоновано</t>
  </si>
  <si>
    <t>2: Зображення сонця якісне та реалістичне</t>
  </si>
  <si>
    <t>2: Слайд преентації відповідає зразку</t>
  </si>
  <si>
    <t>2: В примітках до слайда коректно вкаано траекторію руху</t>
  </si>
  <si>
    <t>3: Обрано правильну траекторію</t>
  </si>
  <si>
    <t>3: Зафіксовано 7 кроків</t>
  </si>
  <si>
    <t>3: Реаліовано зміну яскравості зображення</t>
  </si>
  <si>
    <t>3:Рух тіні в змійці</t>
  </si>
  <si>
    <t>Прізвище члена журі, відповідального за перевірку презентації згідно з формалізованими критеріями</t>
  </si>
  <si>
    <t>5: Переведення текстового формату у дата</t>
  </si>
  <si>
    <t>10: Коректне знаходження початку заданого року</t>
  </si>
  <si>
    <t>5: коректне знаходження кількості днів</t>
  </si>
  <si>
    <t>2:Визначення дати (1 січня потрібного року)</t>
  </si>
  <si>
    <t>10: Створення допоміжної таблиці залишків від ділення</t>
  </si>
  <si>
    <t>5: Автоматизоване визначення небесного ствола (ділення на 10)</t>
  </si>
  <si>
    <t>5: Автоматизоване визначення земної гілки (ділення на 12)</t>
  </si>
  <si>
    <t>3: Визначення ери (діапазон)</t>
  </si>
  <si>
    <t>5: Визначенні року правління</t>
  </si>
  <si>
    <t>2: Вставка ієрогліфів (цифри та слово рік)</t>
  </si>
  <si>
    <t>3: визначення року за єврейським календарем (+3760)</t>
  </si>
  <si>
    <t>5: Запис на івріті за правилами</t>
  </si>
  <si>
    <t>Прізвище члена журі, відповідального за перевірку електронної таблиці згідно з формалізованими критеріями</t>
  </si>
  <si>
    <t>Сума балів pза базу даних</t>
  </si>
  <si>
    <t>15: Голована форма (Рис. 1)</t>
  </si>
  <si>
    <t>5: Наявність форми "Сонячний" (рис.2)</t>
  </si>
  <si>
    <t>5: Наявність форми "Місячний" (рис.2)</t>
  </si>
  <si>
    <t>5: Наявність форми "Сонячно-Місячний" (рис.3)</t>
  </si>
  <si>
    <t>5: Реалізація дії кнопки "Сонячний"  (рис.4)</t>
  </si>
  <si>
    <t xml:space="preserve">5: кнопка докладніше (Рис.3) </t>
  </si>
  <si>
    <t>5: Реалізація дії кнопки «Місячний»  (рис.4)</t>
  </si>
  <si>
    <t>5:  Кнопка «Докладніше» (рис. 5)</t>
  </si>
  <si>
    <t>5: Реалізація дії кнопки «Пошук»  (рис. 7)</t>
  </si>
  <si>
    <t>10: Реалізація запиту на пошук країни</t>
  </si>
  <si>
    <t>10: Реалізація дії кнопки «Сонячно-місячний» (рис. 6)</t>
  </si>
  <si>
    <t>Прізвище члена журі, відповідального за перевірку бази даних згідно з формалізованими критеріями</t>
  </si>
  <si>
    <t>Мазур Н.П.</t>
  </si>
  <si>
    <t>Обрізан К.М.</t>
  </si>
  <si>
    <t>Бодненко Д.М.</t>
  </si>
  <si>
    <t>Глушак О.М.</t>
  </si>
  <si>
    <t>Сума часток</t>
  </si>
  <si>
    <t>6:Виконано почергову орієнтацію сторінок</t>
  </si>
  <si>
    <t>2:Дотримана вимога: непарні сторінки - альбомна орієнтація, парні - книжкова орієнтація</t>
  </si>
  <si>
    <t>7: Кількість і якість сторінок відповідає вимогам</t>
  </si>
  <si>
    <t>5:Сніжку з трьома рівнями фрагментів (найбільший, 6 середніх і найменший) намальовано</t>
  </si>
  <si>
    <t>5:Фрагменти сніжки розташовано симетрично</t>
  </si>
  <si>
    <t>3:Промені всіх фрагментів розташовано під кутом 60°</t>
  </si>
  <si>
    <t>3:Центри найменших фрагментів розміщено точно на лініях середніх фрагментів</t>
  </si>
  <si>
    <t>3:Створено анімацію появи сніжки</t>
  </si>
  <si>
    <t>6:З’являються спочатку найбільші лінії, потім одночасно всі середні, а потім одночасно всі найменші</t>
  </si>
  <si>
    <t>15. Коректне виконання поставленого завдання</t>
  </si>
  <si>
    <t>4:Автоматичне обчислення номера рядка в клітинці А1</t>
  </si>
  <si>
    <t>4:Автоматичне обчислення номера стовпця в клітинці В1</t>
  </si>
  <si>
    <t>1.Коректне виконання початкових умов завдання</t>
  </si>
  <si>
    <t>1.Використання додаткових аркушів/клітинок для обчисленнь</t>
  </si>
  <si>
    <t>2:Створено таблиці абонентів і операторів</t>
  </si>
  <si>
    <t>3:Створено таблицю дзвінків</t>
  </si>
  <si>
    <t>3:У таблицях створено всі потрібні поля</t>
  </si>
  <si>
    <t>2:Правильно вказані типи полів</t>
  </si>
  <si>
    <t>2:У таблицях абонентів і операторів правильно вказано ключі</t>
  </si>
  <si>
    <t>3:У таблиці дзвінків правильно вказано ключ</t>
  </si>
  <si>
    <t>4:У таблиці абонентів створено зовнішній ключ «оператор», до якого приєднано первинний ключ таблиці операторів</t>
  </si>
  <si>
    <t>4:Правильно встановлено зв’язки між таблицею абонентів і дзвінків</t>
  </si>
  <si>
    <t>2:У таблиці введено вказані в умові відомості</t>
  </si>
  <si>
    <t>4:Створено запит 1</t>
  </si>
  <si>
    <t>6:Створено запит 2</t>
  </si>
  <si>
    <t>Бучинська Д.П.</t>
  </si>
  <si>
    <t>Сума балів за всі завдання 2 туру 19.02.13</t>
  </si>
  <si>
    <t>Сума балів за всі завдання 1 туру 14.02.13</t>
  </si>
  <si>
    <t>Участ у IV етапі</t>
  </si>
  <si>
    <t>учасник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</si>
</sst>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"/>
  </numFmts>
  <fonts count="38">
    <font>
      <sz val="10"/>
      <name val="Arial Cyr"/>
      <family val="2"/>
    </font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Tahoma"/>
      <family val="2"/>
    </font>
    <font>
      <sz val="8"/>
      <color indexed="9"/>
      <name val="Tahoma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1"/>
      <color indexed="8"/>
      <name val="Arial"/>
      <family val="2"/>
    </font>
    <font>
      <b/>
      <sz val="8"/>
      <color indexed="9"/>
      <name val="Tahoma"/>
      <family val="2"/>
    </font>
    <font>
      <i/>
      <sz val="12"/>
      <name val="Arial Narrow"/>
      <family val="2"/>
    </font>
    <font>
      <sz val="14"/>
      <name val="Arial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9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3" fillId="16" borderId="0" applyNumberFormat="0" applyBorder="0" applyAlignment="0" applyProtection="0"/>
  </cellStyleXfs>
  <cellXfs count="81"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left" textRotation="90" wrapText="1"/>
    </xf>
    <xf numFmtId="0" fontId="14" fillId="0" borderId="10" xfId="0" applyFont="1" applyFill="1" applyBorder="1" applyAlignment="1">
      <alignment horizontal="left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/>
    </xf>
    <xf numFmtId="0" fontId="12" fillId="16" borderId="10" xfId="0" applyFont="1" applyFill="1" applyBorder="1" applyAlignment="1">
      <alignment horizontal="center" textRotation="90" wrapText="1"/>
    </xf>
    <xf numFmtId="0" fontId="13" fillId="16" borderId="10" xfId="0" applyFont="1" applyFill="1" applyBorder="1" applyAlignment="1">
      <alignment horizontal="left" textRotation="90" wrapText="1"/>
    </xf>
    <xf numFmtId="0" fontId="12" fillId="16" borderId="10" xfId="0" applyFont="1" applyFill="1" applyBorder="1" applyAlignment="1">
      <alignment horizontal="center" vertical="center" textRotation="90" wrapText="1"/>
    </xf>
    <xf numFmtId="0" fontId="2" fillId="16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 wrapText="1"/>
    </xf>
    <xf numFmtId="0" fontId="12" fillId="4" borderId="10" xfId="0" applyFont="1" applyFill="1" applyBorder="1" applyAlignment="1">
      <alignment horizontal="left" textRotation="90" wrapText="1"/>
    </xf>
    <xf numFmtId="0" fontId="13" fillId="4" borderId="10" xfId="0" applyFont="1" applyFill="1" applyBorder="1" applyAlignment="1">
      <alignment horizontal="left" textRotation="90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1" fontId="6" fillId="1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textRotation="90"/>
    </xf>
    <xf numFmtId="1" fontId="2" fillId="0" borderId="10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6" fillId="16" borderId="10" xfId="0" applyFont="1" applyFill="1" applyBorder="1" applyAlignment="1">
      <alignment horizontal="center" textRotation="90" wrapText="1"/>
    </xf>
    <xf numFmtId="1" fontId="2" fillId="0" borderId="10" xfId="0" applyNumberFormat="1" applyFont="1" applyFill="1" applyBorder="1" applyAlignment="1">
      <alignment horizontal="center" textRotation="90"/>
    </xf>
    <xf numFmtId="1" fontId="2" fillId="3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center" textRotation="90" wrapText="1"/>
    </xf>
    <xf numFmtId="180" fontId="2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textRotation="90" wrapText="1"/>
    </xf>
    <xf numFmtId="0" fontId="12" fillId="16" borderId="11" xfId="0" applyFont="1" applyFill="1" applyBorder="1" applyAlignment="1">
      <alignment textRotation="90" wrapText="1"/>
    </xf>
    <xf numFmtId="0" fontId="12" fillId="16" borderId="11" xfId="0" applyFont="1" applyFill="1" applyBorder="1" applyAlignment="1">
      <alignment horizontal="center" vertical="center" textRotation="90" wrapText="1"/>
    </xf>
    <xf numFmtId="0" fontId="12" fillId="7" borderId="11" xfId="0" applyFont="1" applyFill="1" applyBorder="1" applyAlignment="1">
      <alignment textRotation="90" wrapText="1"/>
    </xf>
    <xf numFmtId="0" fontId="12" fillId="15" borderId="11" xfId="0" applyFont="1" applyFill="1" applyBorder="1" applyAlignment="1">
      <alignment textRotation="90" wrapText="1"/>
    </xf>
    <xf numFmtId="20" fontId="12" fillId="15" borderId="11" xfId="0" applyNumberFormat="1" applyFont="1" applyFill="1" applyBorder="1" applyAlignment="1">
      <alignment textRotation="90" wrapText="1"/>
    </xf>
    <xf numFmtId="0" fontId="12" fillId="17" borderId="0" xfId="0" applyFont="1" applyFill="1" applyAlignment="1">
      <alignment textRotation="90" wrapText="1"/>
    </xf>
    <xf numFmtId="20" fontId="12" fillId="17" borderId="0" xfId="0" applyNumberFormat="1" applyFont="1" applyFill="1" applyAlignment="1">
      <alignment textRotation="90" wrapText="1"/>
    </xf>
    <xf numFmtId="0" fontId="12" fillId="18" borderId="0" xfId="0" applyFont="1" applyFill="1" applyAlignment="1">
      <alignment horizontal="left" textRotation="90" wrapText="1"/>
    </xf>
    <xf numFmtId="0" fontId="12" fillId="18" borderId="0" xfId="0" applyFont="1" applyFill="1" applyAlignment="1">
      <alignment textRotation="90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left" vertical="justify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D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648"/>
  <sheetViews>
    <sheetView zoomScale="150" zoomScaleNormal="150" workbookViewId="0" topLeftCell="A100">
      <selection activeCell="A21" sqref="A21"/>
    </sheetView>
  </sheetViews>
  <sheetFormatPr defaultColWidth="9.00390625" defaultRowHeight="16.5" customHeight="1"/>
  <cols>
    <col min="1" max="1" width="45.375" style="9" customWidth="1"/>
    <col min="2" max="2" width="16.00390625" style="9" customWidth="1"/>
    <col min="3" max="3" width="6.25390625" style="10" customWidth="1"/>
    <col min="4" max="4" width="3.25390625" style="11" customWidth="1"/>
    <col min="5" max="6" width="0" style="11" hidden="1" customWidth="1"/>
    <col min="7" max="7" width="5.25390625" style="11" customWidth="1"/>
    <col min="8" max="8" width="3.00390625" style="11" customWidth="1"/>
    <col min="9" max="11" width="3.875" style="11" customWidth="1"/>
    <col min="12" max="12" width="3.25390625" style="9" customWidth="1"/>
    <col min="13" max="13" width="5.00390625" style="32" customWidth="1"/>
    <col min="14" max="15" width="9.125" style="32" customWidth="1"/>
    <col min="16" max="16" width="3.875" style="32" customWidth="1"/>
    <col min="17" max="17" width="4.125" style="32" customWidth="1"/>
    <col min="18" max="18" width="7.25390625" style="32" customWidth="1"/>
    <col min="19" max="19" width="7.00390625" style="32" customWidth="1"/>
    <col min="20" max="20" width="3.75390625" style="32" customWidth="1"/>
    <col min="21" max="21" width="4.00390625" style="32" customWidth="1"/>
    <col min="22" max="22" width="6.75390625" style="32" customWidth="1"/>
    <col min="23" max="23" width="4.125" style="32" customWidth="1"/>
    <col min="24" max="24" width="3.875" style="32" customWidth="1"/>
    <col min="25" max="25" width="6.75390625" style="32" customWidth="1"/>
    <col min="26" max="26" width="4.00390625" style="32" customWidth="1"/>
    <col min="27" max="29" width="7.625" style="32" customWidth="1"/>
    <col min="30" max="30" width="9.125" style="32" customWidth="1"/>
    <col min="31" max="31" width="3.875" style="39" customWidth="1"/>
    <col min="32" max="43" width="6.75390625" style="39" customWidth="1"/>
    <col min="44" max="44" width="4.75390625" style="39" customWidth="1"/>
    <col min="45" max="45" width="4.625" style="39" customWidth="1"/>
    <col min="46" max="46" width="6.375" style="39" customWidth="1"/>
    <col min="47" max="47" width="6.25390625" style="39" customWidth="1"/>
    <col min="48" max="63" width="6.75390625" style="39" customWidth="1"/>
    <col min="64" max="64" width="9.125" style="40" customWidth="1"/>
    <col min="65" max="65" width="4.75390625" style="9" customWidth="1"/>
    <col min="66" max="66" width="5.625" style="9" customWidth="1"/>
    <col min="67" max="67" width="5.75390625" style="9" customWidth="1"/>
    <col min="68" max="68" width="2.875" style="9" customWidth="1"/>
    <col min="69" max="69" width="6.625" style="9" customWidth="1"/>
    <col min="70" max="70" width="3.25390625" style="9" customWidth="1"/>
    <col min="71" max="71" width="3.125" style="9" customWidth="1"/>
    <col min="72" max="72" width="6.625" style="9" customWidth="1"/>
    <col min="73" max="73" width="4.375" style="9" customWidth="1"/>
    <col min="74" max="74" width="6.875" style="9" customWidth="1"/>
    <col min="75" max="75" width="9.25390625" style="9" customWidth="1"/>
    <col min="76" max="76" width="4.00390625" style="9" customWidth="1"/>
    <col min="77" max="77" width="3.625" style="9" customWidth="1"/>
    <col min="78" max="78" width="3.75390625" style="9" customWidth="1"/>
    <col min="79" max="79" width="6.75390625" style="9" customWidth="1"/>
    <col min="80" max="80" width="6.375" style="9" customWidth="1"/>
    <col min="81" max="81" width="4.125" style="9" customWidth="1"/>
    <col min="82" max="82" width="6.00390625" style="9" customWidth="1"/>
    <col min="83" max="83" width="6.375" style="9" customWidth="1"/>
    <col min="84" max="84" width="4.75390625" style="9" customWidth="1"/>
    <col min="85" max="85" width="6.75390625" style="9" customWidth="1"/>
    <col min="86" max="86" width="6.875" style="9" customWidth="1"/>
    <col min="87" max="87" width="4.625" style="9" customWidth="1"/>
    <col min="88" max="88" width="27.375" style="9" customWidth="1"/>
    <col min="89" max="16384" width="9.125" style="9" customWidth="1"/>
  </cols>
  <sheetData>
    <row r="1" spans="1:88" s="8" customFormat="1" ht="211.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4</v>
      </c>
      <c r="K1" s="3" t="s">
        <v>235</v>
      </c>
      <c r="L1" s="55" t="s">
        <v>9</v>
      </c>
      <c r="M1" s="29" t="s">
        <v>10</v>
      </c>
      <c r="N1" s="30" t="s">
        <v>150</v>
      </c>
      <c r="O1" s="30" t="s">
        <v>151</v>
      </c>
      <c r="P1" s="30" t="s">
        <v>152</v>
      </c>
      <c r="Q1" s="30" t="s">
        <v>153</v>
      </c>
      <c r="R1" s="30" t="s">
        <v>154</v>
      </c>
      <c r="S1" s="30" t="s">
        <v>155</v>
      </c>
      <c r="T1" s="30" t="s">
        <v>156</v>
      </c>
      <c r="U1" s="30" t="s">
        <v>153</v>
      </c>
      <c r="V1" s="30" t="s">
        <v>154</v>
      </c>
      <c r="W1" s="30" t="s">
        <v>157</v>
      </c>
      <c r="X1" s="30" t="s">
        <v>158</v>
      </c>
      <c r="Y1" s="30" t="s">
        <v>159</v>
      </c>
      <c r="Z1" s="30" t="s">
        <v>160</v>
      </c>
      <c r="AA1" s="30" t="s">
        <v>161</v>
      </c>
      <c r="AB1" s="30" t="s">
        <v>162</v>
      </c>
      <c r="AC1" s="30" t="s">
        <v>163</v>
      </c>
      <c r="AD1" s="31" t="s">
        <v>11</v>
      </c>
      <c r="AE1" s="35" t="s">
        <v>12</v>
      </c>
      <c r="AF1" s="36" t="s">
        <v>164</v>
      </c>
      <c r="AG1" s="36" t="s">
        <v>165</v>
      </c>
      <c r="AH1" s="36" t="s">
        <v>166</v>
      </c>
      <c r="AI1" s="36" t="s">
        <v>167</v>
      </c>
      <c r="AJ1" s="36" t="s">
        <v>168</v>
      </c>
      <c r="AK1" s="36" t="s">
        <v>169</v>
      </c>
      <c r="AL1" s="36" t="s">
        <v>170</v>
      </c>
      <c r="AM1" s="36" t="s">
        <v>171</v>
      </c>
      <c r="AN1" s="36" t="s">
        <v>172</v>
      </c>
      <c r="AO1" s="36" t="s">
        <v>173</v>
      </c>
      <c r="AP1" s="36" t="s">
        <v>174</v>
      </c>
      <c r="AQ1" s="36" t="s">
        <v>175</v>
      </c>
      <c r="AR1" s="36" t="s">
        <v>176</v>
      </c>
      <c r="AS1" s="36" t="s">
        <v>177</v>
      </c>
      <c r="AT1" s="36" t="s">
        <v>178</v>
      </c>
      <c r="AU1" s="36" t="s">
        <v>179</v>
      </c>
      <c r="AV1" s="36" t="s">
        <v>180</v>
      </c>
      <c r="AW1" s="36" t="s">
        <v>181</v>
      </c>
      <c r="AX1" s="36" t="s">
        <v>182</v>
      </c>
      <c r="AY1" s="36" t="s">
        <v>183</v>
      </c>
      <c r="AZ1" s="36" t="s">
        <v>184</v>
      </c>
      <c r="BA1" s="36" t="s">
        <v>185</v>
      </c>
      <c r="BB1" s="36" t="s">
        <v>186</v>
      </c>
      <c r="BC1" s="36" t="s">
        <v>187</v>
      </c>
      <c r="BD1" s="36" t="s">
        <v>188</v>
      </c>
      <c r="BE1" s="36" t="s">
        <v>189</v>
      </c>
      <c r="BF1" s="36" t="s">
        <v>190</v>
      </c>
      <c r="BG1" s="36" t="s">
        <v>191</v>
      </c>
      <c r="BH1" s="36" t="s">
        <v>192</v>
      </c>
      <c r="BI1" s="36" t="s">
        <v>193</v>
      </c>
      <c r="BJ1" s="36" t="s">
        <v>194</v>
      </c>
      <c r="BK1" s="36" t="s">
        <v>195</v>
      </c>
      <c r="BL1" s="37" t="s">
        <v>13</v>
      </c>
      <c r="BM1" s="4" t="s">
        <v>14</v>
      </c>
      <c r="BN1" s="6" t="s">
        <v>196</v>
      </c>
      <c r="BO1" s="6" t="s">
        <v>197</v>
      </c>
      <c r="BP1" s="6" t="s">
        <v>198</v>
      </c>
      <c r="BQ1" s="6" t="s">
        <v>199</v>
      </c>
      <c r="BR1" s="6" t="s">
        <v>200</v>
      </c>
      <c r="BS1" s="6" t="s">
        <v>201</v>
      </c>
      <c r="BT1" s="6" t="s">
        <v>202</v>
      </c>
      <c r="BU1" s="7" t="s">
        <v>203</v>
      </c>
      <c r="BV1" s="7" t="s">
        <v>204</v>
      </c>
      <c r="BW1" s="7" t="s">
        <v>205</v>
      </c>
      <c r="BX1" s="7" t="s">
        <v>206</v>
      </c>
      <c r="BY1" s="7" t="s">
        <v>207</v>
      </c>
      <c r="BZ1" s="7" t="s">
        <v>208</v>
      </c>
      <c r="CA1" s="7" t="s">
        <v>209</v>
      </c>
      <c r="CB1" s="7" t="s">
        <v>210</v>
      </c>
      <c r="CC1" s="7" t="s">
        <v>211</v>
      </c>
      <c r="CD1" s="7" t="s">
        <v>212</v>
      </c>
      <c r="CE1" s="7" t="s">
        <v>213</v>
      </c>
      <c r="CF1" s="7" t="s">
        <v>214</v>
      </c>
      <c r="CG1" s="7" t="s">
        <v>215</v>
      </c>
      <c r="CH1" s="7" t="s">
        <v>216</v>
      </c>
      <c r="CI1" s="7" t="s">
        <v>217</v>
      </c>
      <c r="CJ1" s="5" t="s">
        <v>15</v>
      </c>
    </row>
    <row r="2" spans="1:88" ht="16.5" customHeight="1">
      <c r="A2" s="9" t="s">
        <v>100</v>
      </c>
      <c r="B2" s="9" t="s">
        <v>36</v>
      </c>
      <c r="C2" s="10">
        <v>79</v>
      </c>
      <c r="D2" s="11">
        <v>9</v>
      </c>
      <c r="G2" s="11">
        <v>320</v>
      </c>
      <c r="H2" s="11">
        <v>3</v>
      </c>
      <c r="I2" s="11">
        <v>70</v>
      </c>
      <c r="J2" s="11">
        <v>1</v>
      </c>
      <c r="L2" s="46">
        <f aca="true" t="shared" si="0" ref="L2:L33">M2+AE2+BM2</f>
        <v>44</v>
      </c>
      <c r="M2" s="41">
        <f aca="true" t="shared" si="1" ref="M2:M33">SUM(N2:AC2)</f>
        <v>4</v>
      </c>
      <c r="N2" s="47">
        <v>0</v>
      </c>
      <c r="O2" s="47">
        <v>0</v>
      </c>
      <c r="P2" s="47">
        <v>1</v>
      </c>
      <c r="Q2" s="47">
        <v>1</v>
      </c>
      <c r="R2" s="47">
        <v>0</v>
      </c>
      <c r="S2" s="48">
        <v>0</v>
      </c>
      <c r="T2" s="48">
        <v>0</v>
      </c>
      <c r="U2" s="48">
        <v>0</v>
      </c>
      <c r="V2" s="48">
        <v>0</v>
      </c>
      <c r="W2" s="48">
        <v>0</v>
      </c>
      <c r="X2" s="48">
        <v>0</v>
      </c>
      <c r="Y2" s="48">
        <v>0</v>
      </c>
      <c r="Z2" s="49">
        <v>2</v>
      </c>
      <c r="AA2" s="49">
        <v>0</v>
      </c>
      <c r="AB2" s="49">
        <v>0</v>
      </c>
      <c r="AC2" s="49">
        <v>0</v>
      </c>
      <c r="AD2" s="47" t="s">
        <v>228</v>
      </c>
      <c r="AE2" s="50">
        <f aca="true" t="shared" si="2" ref="AE2:AE33">SUM(AF2:BK2)</f>
        <v>0</v>
      </c>
      <c r="AF2" s="38">
        <v>0</v>
      </c>
      <c r="AG2" s="38">
        <v>0</v>
      </c>
      <c r="AH2" s="38">
        <v>0</v>
      </c>
      <c r="AI2" s="38">
        <v>0</v>
      </c>
      <c r="AJ2" s="38">
        <v>0</v>
      </c>
      <c r="AK2" s="38">
        <v>0</v>
      </c>
      <c r="AL2" s="38">
        <v>0</v>
      </c>
      <c r="AM2" s="38">
        <v>0</v>
      </c>
      <c r="AN2" s="38">
        <v>0</v>
      </c>
      <c r="AO2" s="38">
        <v>0</v>
      </c>
      <c r="AP2" s="38">
        <v>0</v>
      </c>
      <c r="AQ2" s="38">
        <v>0</v>
      </c>
      <c r="AR2" s="38">
        <v>0</v>
      </c>
      <c r="AS2" s="38">
        <v>0</v>
      </c>
      <c r="AT2" s="38">
        <v>0</v>
      </c>
      <c r="AU2" s="38">
        <v>0</v>
      </c>
      <c r="AV2" s="38">
        <v>0</v>
      </c>
      <c r="AW2" s="38">
        <v>0</v>
      </c>
      <c r="AX2" s="38">
        <v>0</v>
      </c>
      <c r="AY2" s="38">
        <v>0</v>
      </c>
      <c r="AZ2" s="38">
        <v>0</v>
      </c>
      <c r="BA2" s="38">
        <v>0</v>
      </c>
      <c r="BB2" s="38">
        <v>0</v>
      </c>
      <c r="BC2" s="38">
        <v>0</v>
      </c>
      <c r="BD2" s="38">
        <v>0</v>
      </c>
      <c r="BE2" s="38">
        <v>0</v>
      </c>
      <c r="BF2" s="38">
        <v>0</v>
      </c>
      <c r="BG2" s="38">
        <v>0</v>
      </c>
      <c r="BH2" s="38">
        <v>0</v>
      </c>
      <c r="BI2" s="38">
        <v>0</v>
      </c>
      <c r="BJ2" s="38">
        <v>0</v>
      </c>
      <c r="BK2" s="38">
        <v>0</v>
      </c>
      <c r="BL2" s="50" t="s">
        <v>225</v>
      </c>
      <c r="BM2" s="42">
        <f aca="true" t="shared" si="3" ref="BM2:BM7">BN2+BO2+BP2+BQ2+BR2+BS2+BT2+BU2+BV2+BW2+BX2+BY2+BZ2+CA2+CB2+CC2+CD2+CE2+CF2+CG2+CH2+CI2</f>
        <v>40</v>
      </c>
      <c r="BN2" s="46">
        <v>1</v>
      </c>
      <c r="BO2" s="51" t="s">
        <v>221</v>
      </c>
      <c r="BP2" s="51" t="s">
        <v>219</v>
      </c>
      <c r="BQ2" s="51" t="s">
        <v>219</v>
      </c>
      <c r="BR2" s="51" t="s">
        <v>219</v>
      </c>
      <c r="BS2" s="51" t="s">
        <v>219</v>
      </c>
      <c r="BT2" s="51" t="s">
        <v>221</v>
      </c>
      <c r="BU2" s="51">
        <v>3</v>
      </c>
      <c r="BV2" s="51">
        <v>3</v>
      </c>
      <c r="BW2" s="51">
        <v>3</v>
      </c>
      <c r="BX2" s="51">
        <v>25</v>
      </c>
      <c r="BY2" s="51">
        <v>0</v>
      </c>
      <c r="BZ2" s="51">
        <v>0</v>
      </c>
      <c r="CA2" s="51">
        <v>0</v>
      </c>
      <c r="CB2" s="51">
        <v>1</v>
      </c>
      <c r="CC2" s="51">
        <v>0</v>
      </c>
      <c r="CD2" s="51">
        <v>0</v>
      </c>
      <c r="CE2" s="51">
        <v>0</v>
      </c>
      <c r="CF2" s="51">
        <v>0</v>
      </c>
      <c r="CG2" s="51">
        <v>0</v>
      </c>
      <c r="CH2" s="51">
        <v>0</v>
      </c>
      <c r="CI2" s="34">
        <v>0</v>
      </c>
      <c r="CJ2" s="17" t="s">
        <v>222</v>
      </c>
    </row>
    <row r="3" spans="1:88" ht="16.5" customHeight="1">
      <c r="A3" s="22" t="s">
        <v>65</v>
      </c>
      <c r="B3" s="9" t="s">
        <v>36</v>
      </c>
      <c r="C3" s="23">
        <v>145</v>
      </c>
      <c r="D3" s="23">
        <v>8</v>
      </c>
      <c r="G3" s="11">
        <v>319</v>
      </c>
      <c r="H3" s="11">
        <v>17</v>
      </c>
      <c r="I3" s="11">
        <v>39</v>
      </c>
      <c r="J3" s="11">
        <v>2</v>
      </c>
      <c r="L3" s="46">
        <f t="shared" si="0"/>
        <v>38</v>
      </c>
      <c r="M3" s="41">
        <f t="shared" si="1"/>
        <v>3</v>
      </c>
      <c r="N3" s="47"/>
      <c r="O3" s="47"/>
      <c r="P3" s="47"/>
      <c r="Q3" s="47"/>
      <c r="R3" s="47"/>
      <c r="S3" s="48"/>
      <c r="T3" s="48"/>
      <c r="U3" s="48">
        <v>1</v>
      </c>
      <c r="V3" s="48"/>
      <c r="W3" s="48"/>
      <c r="X3" s="48"/>
      <c r="Y3" s="48"/>
      <c r="Z3" s="49">
        <v>2</v>
      </c>
      <c r="AA3" s="49"/>
      <c r="AB3" s="49"/>
      <c r="AC3" s="49"/>
      <c r="AD3" s="47" t="s">
        <v>227</v>
      </c>
      <c r="AE3" s="50">
        <f t="shared" si="2"/>
        <v>0</v>
      </c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50" t="s">
        <v>223</v>
      </c>
      <c r="BM3" s="42">
        <f t="shared" si="3"/>
        <v>35</v>
      </c>
      <c r="BN3" s="46">
        <v>1</v>
      </c>
      <c r="BO3" s="51">
        <v>1</v>
      </c>
      <c r="BP3" s="51" t="s">
        <v>219</v>
      </c>
      <c r="BQ3" s="51">
        <v>1</v>
      </c>
      <c r="BR3" s="51">
        <v>1</v>
      </c>
      <c r="BS3" s="51">
        <v>1</v>
      </c>
      <c r="BT3" s="51">
        <v>1</v>
      </c>
      <c r="BU3" s="51">
        <v>3</v>
      </c>
      <c r="BV3" s="51">
        <v>0</v>
      </c>
      <c r="BW3" s="51">
        <v>3</v>
      </c>
      <c r="BX3" s="51">
        <v>17</v>
      </c>
      <c r="BY3" s="51">
        <v>0</v>
      </c>
      <c r="BZ3" s="51">
        <v>0</v>
      </c>
      <c r="CA3" s="51">
        <v>1</v>
      </c>
      <c r="CB3" s="51">
        <v>1</v>
      </c>
      <c r="CC3" s="51">
        <v>1</v>
      </c>
      <c r="CD3" s="51">
        <v>0</v>
      </c>
      <c r="CE3" s="51">
        <v>1</v>
      </c>
      <c r="CF3" s="51">
        <v>0</v>
      </c>
      <c r="CG3" s="51">
        <v>1</v>
      </c>
      <c r="CH3" s="51">
        <v>0</v>
      </c>
      <c r="CI3" s="34">
        <v>0</v>
      </c>
      <c r="CJ3" s="10" t="s">
        <v>220</v>
      </c>
    </row>
    <row r="4" spans="1:88" ht="16.5" customHeight="1">
      <c r="A4" s="12" t="s">
        <v>134</v>
      </c>
      <c r="B4" s="9" t="s">
        <v>26</v>
      </c>
      <c r="C4" s="13">
        <v>153</v>
      </c>
      <c r="D4" s="13">
        <v>9</v>
      </c>
      <c r="G4" s="11">
        <v>510</v>
      </c>
      <c r="H4" s="11">
        <v>18</v>
      </c>
      <c r="I4" s="11">
        <v>109</v>
      </c>
      <c r="J4" s="11">
        <v>2</v>
      </c>
      <c r="L4" s="46">
        <f t="shared" si="0"/>
        <v>38</v>
      </c>
      <c r="M4" s="41">
        <f t="shared" si="1"/>
        <v>8</v>
      </c>
      <c r="N4" s="47">
        <v>5</v>
      </c>
      <c r="O4" s="47">
        <v>0</v>
      </c>
      <c r="P4" s="47">
        <v>0</v>
      </c>
      <c r="Q4" s="47">
        <v>0</v>
      </c>
      <c r="R4" s="47">
        <v>0</v>
      </c>
      <c r="S4" s="48">
        <v>0</v>
      </c>
      <c r="T4" s="48">
        <v>0</v>
      </c>
      <c r="U4" s="48">
        <v>0</v>
      </c>
      <c r="V4" s="48">
        <v>1</v>
      </c>
      <c r="W4" s="48">
        <v>0</v>
      </c>
      <c r="X4" s="48">
        <v>0</v>
      </c>
      <c r="Y4" s="48">
        <v>0</v>
      </c>
      <c r="Z4" s="49">
        <v>2</v>
      </c>
      <c r="AA4" s="49">
        <v>0</v>
      </c>
      <c r="AB4" s="49">
        <v>0</v>
      </c>
      <c r="AC4" s="49">
        <v>0</v>
      </c>
      <c r="AD4" s="47" t="s">
        <v>228</v>
      </c>
      <c r="AE4" s="50">
        <f t="shared" si="2"/>
        <v>3</v>
      </c>
      <c r="AF4" s="38">
        <v>0</v>
      </c>
      <c r="AG4" s="38">
        <v>1</v>
      </c>
      <c r="AH4" s="38">
        <v>1</v>
      </c>
      <c r="AI4" s="38">
        <v>0</v>
      </c>
      <c r="AJ4" s="38">
        <v>0</v>
      </c>
      <c r="AK4" s="38">
        <v>0</v>
      </c>
      <c r="AL4" s="38">
        <v>0</v>
      </c>
      <c r="AM4" s="38">
        <v>1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50" t="s">
        <v>225</v>
      </c>
      <c r="BM4" s="42">
        <f t="shared" si="3"/>
        <v>27</v>
      </c>
      <c r="BN4" s="46">
        <v>1</v>
      </c>
      <c r="BO4" s="51" t="s">
        <v>219</v>
      </c>
      <c r="BP4" s="51" t="s">
        <v>219</v>
      </c>
      <c r="BQ4" s="51" t="s">
        <v>219</v>
      </c>
      <c r="BR4" s="51" t="s">
        <v>219</v>
      </c>
      <c r="BS4" s="51" t="s">
        <v>219</v>
      </c>
      <c r="BT4" s="51" t="s">
        <v>219</v>
      </c>
      <c r="BU4" s="51">
        <v>3</v>
      </c>
      <c r="BV4" s="51">
        <v>0</v>
      </c>
      <c r="BW4" s="51">
        <v>0</v>
      </c>
      <c r="BX4" s="51">
        <v>11</v>
      </c>
      <c r="BY4" s="51">
        <v>0</v>
      </c>
      <c r="BZ4" s="51">
        <v>0</v>
      </c>
      <c r="CA4" s="51">
        <v>0</v>
      </c>
      <c r="CB4" s="51">
        <v>1</v>
      </c>
      <c r="CC4" s="51">
        <v>1</v>
      </c>
      <c r="CD4" s="51">
        <v>1</v>
      </c>
      <c r="CE4" s="51">
        <v>1</v>
      </c>
      <c r="CF4" s="51">
        <v>1</v>
      </c>
      <c r="CG4" s="51">
        <v>1</v>
      </c>
      <c r="CH4" s="51">
        <v>0</v>
      </c>
      <c r="CI4" s="34">
        <v>0</v>
      </c>
      <c r="CJ4" s="17" t="s">
        <v>222</v>
      </c>
    </row>
    <row r="5" spans="1:88" ht="16.5" customHeight="1">
      <c r="A5" s="9" t="s">
        <v>80</v>
      </c>
      <c r="B5" s="9" t="s">
        <v>24</v>
      </c>
      <c r="D5" s="11">
        <v>9</v>
      </c>
      <c r="G5" s="11" t="s">
        <v>69</v>
      </c>
      <c r="H5" s="11">
        <v>10</v>
      </c>
      <c r="I5" s="11">
        <v>52</v>
      </c>
      <c r="J5" s="11">
        <v>3</v>
      </c>
      <c r="L5" s="46">
        <f t="shared" si="0"/>
        <v>32</v>
      </c>
      <c r="M5" s="41">
        <f t="shared" si="1"/>
        <v>2</v>
      </c>
      <c r="N5" s="47"/>
      <c r="O5" s="47"/>
      <c r="P5" s="47"/>
      <c r="Q5" s="47"/>
      <c r="R5" s="47"/>
      <c r="S5" s="48"/>
      <c r="T5" s="48"/>
      <c r="U5" s="48"/>
      <c r="V5" s="48"/>
      <c r="W5" s="48"/>
      <c r="X5" s="48"/>
      <c r="Y5" s="48"/>
      <c r="Z5" s="49">
        <v>2</v>
      </c>
      <c r="AA5" s="49"/>
      <c r="AB5" s="49"/>
      <c r="AC5" s="49"/>
      <c r="AD5" s="47" t="s">
        <v>226</v>
      </c>
      <c r="AE5" s="50">
        <f t="shared" si="2"/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50" t="s">
        <v>223</v>
      </c>
      <c r="BM5" s="42">
        <f t="shared" si="3"/>
        <v>30</v>
      </c>
      <c r="BN5" s="46">
        <v>1</v>
      </c>
      <c r="BO5" s="51">
        <v>1</v>
      </c>
      <c r="BP5" s="51" t="s">
        <v>219</v>
      </c>
      <c r="BQ5" s="51">
        <v>1</v>
      </c>
      <c r="BR5" s="51">
        <v>1</v>
      </c>
      <c r="BS5" s="51">
        <v>1</v>
      </c>
      <c r="BT5" s="51">
        <v>1</v>
      </c>
      <c r="BU5" s="51">
        <v>3</v>
      </c>
      <c r="BV5" s="51">
        <v>0</v>
      </c>
      <c r="BW5" s="51">
        <v>0</v>
      </c>
      <c r="BX5" s="51">
        <v>8</v>
      </c>
      <c r="BY5" s="51">
        <v>0</v>
      </c>
      <c r="BZ5" s="51">
        <v>0</v>
      </c>
      <c r="CA5" s="51">
        <v>1</v>
      </c>
      <c r="CB5" s="51">
        <v>1</v>
      </c>
      <c r="CC5" s="51">
        <v>1</v>
      </c>
      <c r="CD5" s="51">
        <v>1</v>
      </c>
      <c r="CE5" s="51">
        <v>1</v>
      </c>
      <c r="CF5" s="51">
        <v>1</v>
      </c>
      <c r="CG5" s="51">
        <v>1</v>
      </c>
      <c r="CH5" s="51">
        <v>0</v>
      </c>
      <c r="CI5" s="34">
        <v>5</v>
      </c>
      <c r="CJ5" s="10" t="s">
        <v>220</v>
      </c>
    </row>
    <row r="6" spans="1:88" ht="16.5" customHeight="1">
      <c r="A6" s="19" t="s">
        <v>111</v>
      </c>
      <c r="B6" s="9" t="s">
        <v>36</v>
      </c>
      <c r="C6" s="20">
        <v>145</v>
      </c>
      <c r="D6" s="20">
        <v>8</v>
      </c>
      <c r="G6" s="11">
        <v>224</v>
      </c>
      <c r="H6" s="11">
        <v>3</v>
      </c>
      <c r="I6" s="11">
        <v>83</v>
      </c>
      <c r="J6" s="11">
        <v>3</v>
      </c>
      <c r="L6" s="46">
        <f t="shared" si="0"/>
        <v>31</v>
      </c>
      <c r="M6" s="41">
        <f t="shared" si="1"/>
        <v>4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8">
        <v>0</v>
      </c>
      <c r="T6" s="48">
        <v>0</v>
      </c>
      <c r="U6" s="48">
        <v>1</v>
      </c>
      <c r="V6" s="48">
        <v>1</v>
      </c>
      <c r="W6" s="48">
        <v>0</v>
      </c>
      <c r="X6" s="48">
        <v>0</v>
      </c>
      <c r="Y6" s="48">
        <v>0</v>
      </c>
      <c r="Z6" s="49">
        <v>2</v>
      </c>
      <c r="AA6" s="49">
        <v>0</v>
      </c>
      <c r="AB6" s="49">
        <v>0</v>
      </c>
      <c r="AC6" s="49">
        <v>0</v>
      </c>
      <c r="AD6" s="47" t="s">
        <v>228</v>
      </c>
      <c r="AE6" s="50">
        <f t="shared" si="2"/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50" t="s">
        <v>225</v>
      </c>
      <c r="BM6" s="42">
        <f t="shared" si="3"/>
        <v>27</v>
      </c>
      <c r="BN6" s="46">
        <v>0</v>
      </c>
      <c r="BO6" s="51" t="s">
        <v>219</v>
      </c>
      <c r="BP6" s="51" t="s">
        <v>219</v>
      </c>
      <c r="BQ6" s="51" t="s">
        <v>219</v>
      </c>
      <c r="BR6" s="51" t="s">
        <v>219</v>
      </c>
      <c r="BS6" s="51" t="s">
        <v>219</v>
      </c>
      <c r="BT6" s="51" t="s">
        <v>219</v>
      </c>
      <c r="BU6" s="51">
        <v>3</v>
      </c>
      <c r="BV6" s="51">
        <v>3</v>
      </c>
      <c r="BW6" s="51">
        <v>0</v>
      </c>
      <c r="BX6" s="51">
        <v>12</v>
      </c>
      <c r="BY6" s="51">
        <v>0</v>
      </c>
      <c r="BZ6" s="51">
        <v>0</v>
      </c>
      <c r="CA6" s="51">
        <v>1</v>
      </c>
      <c r="CB6" s="51">
        <v>1</v>
      </c>
      <c r="CC6" s="51">
        <v>1</v>
      </c>
      <c r="CD6" s="51">
        <v>0</v>
      </c>
      <c r="CE6" s="51">
        <v>0</v>
      </c>
      <c r="CF6" s="51">
        <v>0</v>
      </c>
      <c r="CG6" s="51">
        <v>0</v>
      </c>
      <c r="CH6" s="51">
        <v>0</v>
      </c>
      <c r="CI6" s="34">
        <v>0</v>
      </c>
      <c r="CJ6" s="17" t="s">
        <v>222</v>
      </c>
    </row>
    <row r="7" spans="1:88" ht="16.5" customHeight="1">
      <c r="A7" s="9" t="s">
        <v>108</v>
      </c>
      <c r="B7" s="9" t="s">
        <v>22</v>
      </c>
      <c r="C7" s="10">
        <v>52</v>
      </c>
      <c r="D7" s="11">
        <v>9</v>
      </c>
      <c r="G7" s="11">
        <v>224</v>
      </c>
      <c r="H7" s="11">
        <v>14</v>
      </c>
      <c r="I7" s="11">
        <v>80</v>
      </c>
      <c r="J7" s="11">
        <v>3</v>
      </c>
      <c r="L7" s="46">
        <f t="shared" si="0"/>
        <v>31</v>
      </c>
      <c r="M7" s="41">
        <f t="shared" si="1"/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9">
        <v>0</v>
      </c>
      <c r="AA7" s="49">
        <v>0</v>
      </c>
      <c r="AB7" s="49">
        <v>0</v>
      </c>
      <c r="AC7" s="49">
        <v>0</v>
      </c>
      <c r="AD7" s="47" t="s">
        <v>228</v>
      </c>
      <c r="AE7" s="50">
        <f t="shared" si="2"/>
        <v>1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1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50" t="s">
        <v>225</v>
      </c>
      <c r="BM7" s="42">
        <f t="shared" si="3"/>
        <v>30</v>
      </c>
      <c r="BN7" s="46">
        <v>1</v>
      </c>
      <c r="BO7" s="51" t="s">
        <v>219</v>
      </c>
      <c r="BP7" s="51" t="s">
        <v>219</v>
      </c>
      <c r="BQ7" s="51" t="s">
        <v>219</v>
      </c>
      <c r="BR7" s="51" t="s">
        <v>219</v>
      </c>
      <c r="BS7" s="51" t="s">
        <v>219</v>
      </c>
      <c r="BT7" s="51" t="s">
        <v>219</v>
      </c>
      <c r="BU7" s="51">
        <v>3</v>
      </c>
      <c r="BV7" s="51">
        <v>3</v>
      </c>
      <c r="BW7" s="51">
        <v>3</v>
      </c>
      <c r="BX7" s="51">
        <v>12</v>
      </c>
      <c r="BY7" s="51">
        <v>0</v>
      </c>
      <c r="BZ7" s="51">
        <v>0</v>
      </c>
      <c r="CA7" s="51">
        <v>0</v>
      </c>
      <c r="CB7" s="51">
        <v>1</v>
      </c>
      <c r="CC7" s="51">
        <v>1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34">
        <v>0</v>
      </c>
      <c r="CJ7" s="17" t="s">
        <v>222</v>
      </c>
    </row>
    <row r="8" spans="1:88" ht="16.5" customHeight="1">
      <c r="A8" s="21" t="s">
        <v>45</v>
      </c>
      <c r="B8" s="9" t="s">
        <v>46</v>
      </c>
      <c r="C8" s="10">
        <v>225</v>
      </c>
      <c r="D8" s="16">
        <v>9</v>
      </c>
      <c r="G8" s="11">
        <v>510</v>
      </c>
      <c r="H8" s="11">
        <v>9</v>
      </c>
      <c r="I8" s="11">
        <v>20</v>
      </c>
      <c r="J8" s="11">
        <v>3</v>
      </c>
      <c r="L8" s="46">
        <f t="shared" si="0"/>
        <v>31</v>
      </c>
      <c r="M8" s="41">
        <f t="shared" si="1"/>
        <v>10</v>
      </c>
      <c r="N8" s="47">
        <v>7</v>
      </c>
      <c r="O8" s="47"/>
      <c r="P8" s="47">
        <v>1</v>
      </c>
      <c r="Q8" s="47">
        <v>1</v>
      </c>
      <c r="R8" s="47">
        <v>1</v>
      </c>
      <c r="S8" s="48"/>
      <c r="T8" s="48"/>
      <c r="U8" s="48"/>
      <c r="V8" s="48"/>
      <c r="W8" s="48"/>
      <c r="X8" s="48"/>
      <c r="Y8" s="48"/>
      <c r="Z8" s="49"/>
      <c r="AA8" s="49"/>
      <c r="AB8" s="49"/>
      <c r="AC8" s="49"/>
      <c r="AD8" s="47" t="s">
        <v>226</v>
      </c>
      <c r="AE8" s="50">
        <f t="shared" si="2"/>
        <v>0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0" t="s">
        <v>223</v>
      </c>
      <c r="BM8" s="42">
        <f>SUM(BN8:CI8)</f>
        <v>21</v>
      </c>
      <c r="BN8" s="43">
        <v>1</v>
      </c>
      <c r="BO8" s="44"/>
      <c r="BP8" s="44">
        <v>1</v>
      </c>
      <c r="BQ8" s="44">
        <v>1</v>
      </c>
      <c r="BR8" s="44">
        <v>1</v>
      </c>
      <c r="BS8" s="44">
        <v>1</v>
      </c>
      <c r="BT8" s="44">
        <v>1</v>
      </c>
      <c r="BU8" s="44">
        <v>3</v>
      </c>
      <c r="BV8" s="44">
        <v>3</v>
      </c>
      <c r="BW8" s="44">
        <v>3</v>
      </c>
      <c r="BX8" s="44">
        <v>1</v>
      </c>
      <c r="BY8" s="44"/>
      <c r="BZ8" s="44"/>
      <c r="CA8" s="44"/>
      <c r="CB8" s="44">
        <v>1</v>
      </c>
      <c r="CC8" s="44"/>
      <c r="CD8" s="44">
        <v>1</v>
      </c>
      <c r="CE8" s="44">
        <v>1</v>
      </c>
      <c r="CF8" s="44">
        <v>1</v>
      </c>
      <c r="CG8" s="44">
        <v>1</v>
      </c>
      <c r="CH8" s="44"/>
      <c r="CI8" s="44"/>
      <c r="CJ8" s="10" t="s">
        <v>218</v>
      </c>
    </row>
    <row r="9" spans="1:88" ht="16.5" customHeight="1">
      <c r="A9" s="9" t="s">
        <v>95</v>
      </c>
      <c r="B9" s="15" t="s">
        <v>36</v>
      </c>
      <c r="C9" s="10">
        <v>79</v>
      </c>
      <c r="D9" s="11">
        <v>9</v>
      </c>
      <c r="G9" s="11">
        <v>321</v>
      </c>
      <c r="H9" s="11">
        <v>16</v>
      </c>
      <c r="I9" s="11">
        <v>66</v>
      </c>
      <c r="J9" s="11">
        <v>3</v>
      </c>
      <c r="L9" s="46">
        <f t="shared" si="0"/>
        <v>28</v>
      </c>
      <c r="M9" s="41">
        <f t="shared" si="1"/>
        <v>0</v>
      </c>
      <c r="N9" s="47"/>
      <c r="O9" s="47"/>
      <c r="P9" s="47"/>
      <c r="Q9" s="47"/>
      <c r="R9" s="47"/>
      <c r="S9" s="48"/>
      <c r="T9" s="48"/>
      <c r="U9" s="48"/>
      <c r="V9" s="48"/>
      <c r="W9" s="48"/>
      <c r="X9" s="48"/>
      <c r="Y9" s="48"/>
      <c r="Z9" s="49"/>
      <c r="AA9" s="49"/>
      <c r="AB9" s="49"/>
      <c r="AC9" s="49"/>
      <c r="AD9" s="47" t="s">
        <v>226</v>
      </c>
      <c r="AE9" s="50">
        <f t="shared" si="2"/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50" t="s">
        <v>225</v>
      </c>
      <c r="BM9" s="42">
        <f>BN9+BO9+BP9+BQ9+BR9+BS9+BT9+BU9+BV9+BW9+BX9+BY9+BZ9+CA9+CB9+CC9+CD9+CE9+CF9+CG9+CH9+CI9</f>
        <v>28</v>
      </c>
      <c r="BN9" s="46">
        <v>1</v>
      </c>
      <c r="BO9" s="51" t="s">
        <v>221</v>
      </c>
      <c r="BP9" s="51" t="s">
        <v>221</v>
      </c>
      <c r="BQ9" s="51" t="s">
        <v>221</v>
      </c>
      <c r="BR9" s="51" t="s">
        <v>219</v>
      </c>
      <c r="BS9" s="51" t="s">
        <v>221</v>
      </c>
      <c r="BT9" s="51" t="s">
        <v>219</v>
      </c>
      <c r="BU9" s="51">
        <v>3</v>
      </c>
      <c r="BV9" s="51">
        <v>3</v>
      </c>
      <c r="BW9" s="51">
        <v>3</v>
      </c>
      <c r="BX9" s="51">
        <v>12</v>
      </c>
      <c r="BY9" s="51">
        <v>0</v>
      </c>
      <c r="BZ9" s="51">
        <v>0</v>
      </c>
      <c r="CA9" s="51">
        <v>0</v>
      </c>
      <c r="CB9" s="51">
        <v>0</v>
      </c>
      <c r="CC9" s="51">
        <v>0</v>
      </c>
      <c r="CD9" s="51">
        <v>1</v>
      </c>
      <c r="CE9" s="51">
        <v>1</v>
      </c>
      <c r="CF9" s="51">
        <v>1</v>
      </c>
      <c r="CG9" s="51">
        <v>1</v>
      </c>
      <c r="CH9" s="51">
        <v>0</v>
      </c>
      <c r="CI9" s="34">
        <v>0</v>
      </c>
      <c r="CJ9" s="17" t="s">
        <v>222</v>
      </c>
    </row>
    <row r="10" spans="1:88" ht="16.5" customHeight="1">
      <c r="A10" s="17" t="s">
        <v>76</v>
      </c>
      <c r="B10" s="9" t="s">
        <v>26</v>
      </c>
      <c r="C10" s="18" t="s">
        <v>27</v>
      </c>
      <c r="D10" s="18">
        <v>9</v>
      </c>
      <c r="G10" s="11">
        <v>321</v>
      </c>
      <c r="H10" s="11">
        <v>14</v>
      </c>
      <c r="I10" s="11">
        <v>48</v>
      </c>
      <c r="J10" s="11">
        <v>3</v>
      </c>
      <c r="L10" s="46">
        <f t="shared" si="0"/>
        <v>26</v>
      </c>
      <c r="M10" s="41">
        <f t="shared" si="1"/>
        <v>2</v>
      </c>
      <c r="N10" s="47"/>
      <c r="O10" s="47"/>
      <c r="P10" s="47"/>
      <c r="Q10" s="47"/>
      <c r="R10" s="47"/>
      <c r="S10" s="48"/>
      <c r="T10" s="48"/>
      <c r="U10" s="48"/>
      <c r="V10" s="48"/>
      <c r="W10" s="48"/>
      <c r="X10" s="48"/>
      <c r="Y10" s="48"/>
      <c r="Z10" s="49">
        <v>2</v>
      </c>
      <c r="AA10" s="49"/>
      <c r="AB10" s="49"/>
      <c r="AC10" s="49"/>
      <c r="AD10" s="47" t="s">
        <v>226</v>
      </c>
      <c r="AE10" s="50">
        <f t="shared" si="2"/>
        <v>0</v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50" t="s">
        <v>223</v>
      </c>
      <c r="BM10" s="42">
        <f>BN10+BO10+BP10+BQ10+BR10+BS10+BT10+BU10+BV10+BW10+BX10+BY10+BZ10+CA10+CB10+CC10+CD10+CE10+CF10+CG10+CH10+CI10</f>
        <v>24</v>
      </c>
      <c r="BN10" s="46">
        <v>1</v>
      </c>
      <c r="BO10" s="51">
        <v>1</v>
      </c>
      <c r="BP10" s="51" t="s">
        <v>219</v>
      </c>
      <c r="BQ10" s="51">
        <v>1</v>
      </c>
      <c r="BR10" s="51">
        <v>1</v>
      </c>
      <c r="BS10" s="51">
        <v>1</v>
      </c>
      <c r="BT10" s="51">
        <v>1</v>
      </c>
      <c r="BU10" s="51">
        <v>3</v>
      </c>
      <c r="BV10" s="51">
        <v>0</v>
      </c>
      <c r="BW10" s="51">
        <v>0</v>
      </c>
      <c r="BX10" s="51">
        <v>8</v>
      </c>
      <c r="BY10" s="51">
        <v>0</v>
      </c>
      <c r="BZ10" s="51">
        <v>0</v>
      </c>
      <c r="CA10" s="51">
        <v>1</v>
      </c>
      <c r="CB10" s="51">
        <v>1</v>
      </c>
      <c r="CC10" s="51">
        <v>1</v>
      </c>
      <c r="CD10" s="51">
        <v>0</v>
      </c>
      <c r="CE10" s="51">
        <v>1</v>
      </c>
      <c r="CF10" s="51">
        <v>1</v>
      </c>
      <c r="CG10" s="51">
        <v>1</v>
      </c>
      <c r="CH10" s="51">
        <v>0</v>
      </c>
      <c r="CI10" s="34">
        <v>0</v>
      </c>
      <c r="CJ10" s="10" t="s">
        <v>220</v>
      </c>
    </row>
    <row r="11" spans="1:88" ht="16.5" customHeight="1">
      <c r="A11" s="12" t="s">
        <v>59</v>
      </c>
      <c r="B11" s="9" t="s">
        <v>46</v>
      </c>
      <c r="C11" s="10">
        <v>231</v>
      </c>
      <c r="D11" s="13">
        <v>9</v>
      </c>
      <c r="G11" s="11">
        <v>319</v>
      </c>
      <c r="H11" s="11">
        <v>16</v>
      </c>
      <c r="I11" s="11">
        <v>33</v>
      </c>
      <c r="L11" s="46">
        <f t="shared" si="0"/>
        <v>16</v>
      </c>
      <c r="M11" s="41">
        <f t="shared" si="1"/>
        <v>0</v>
      </c>
      <c r="N11" s="47"/>
      <c r="O11" s="47"/>
      <c r="P11" s="47"/>
      <c r="Q11" s="47"/>
      <c r="R11" s="47"/>
      <c r="S11" s="48"/>
      <c r="T11" s="48"/>
      <c r="U11" s="48"/>
      <c r="V11" s="48"/>
      <c r="W11" s="48"/>
      <c r="X11" s="48"/>
      <c r="Y11" s="48"/>
      <c r="Z11" s="49"/>
      <c r="AA11" s="49"/>
      <c r="AB11" s="49"/>
      <c r="AC11" s="49"/>
      <c r="AD11" s="47" t="s">
        <v>227</v>
      </c>
      <c r="AE11" s="50">
        <f t="shared" si="2"/>
        <v>3</v>
      </c>
      <c r="AF11" s="38">
        <v>1</v>
      </c>
      <c r="AG11" s="38"/>
      <c r="AH11" s="38"/>
      <c r="AI11" s="38"/>
      <c r="AJ11" s="38"/>
      <c r="AK11" s="38"/>
      <c r="AL11" s="38"/>
      <c r="AM11" s="38">
        <v>1</v>
      </c>
      <c r="AN11" s="38">
        <v>1</v>
      </c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50" t="s">
        <v>223</v>
      </c>
      <c r="BM11" s="42">
        <f>BN11+BO11+BP11+BQ11+BR11+BS11+BT11+BU11+BV11+BW11+BX11+BY11+BZ11+CA11+CB11+CC11+CD11+CE11+CF11+CG11+CH11+CI11</f>
        <v>13</v>
      </c>
      <c r="BN11" s="46">
        <v>0</v>
      </c>
      <c r="BO11" s="51">
        <v>1</v>
      </c>
      <c r="BP11" s="51" t="s">
        <v>219</v>
      </c>
      <c r="BQ11" s="51">
        <v>1</v>
      </c>
      <c r="BR11" s="51">
        <v>1</v>
      </c>
      <c r="BS11" s="51">
        <v>1</v>
      </c>
      <c r="BT11" s="51">
        <v>1</v>
      </c>
      <c r="BU11" s="51">
        <v>3</v>
      </c>
      <c r="BV11" s="51">
        <v>2</v>
      </c>
      <c r="BW11" s="51">
        <v>0</v>
      </c>
      <c r="BX11" s="51">
        <v>0</v>
      </c>
      <c r="BY11" s="51">
        <v>0</v>
      </c>
      <c r="BZ11" s="51">
        <v>0</v>
      </c>
      <c r="CA11" s="51">
        <v>1</v>
      </c>
      <c r="CB11" s="51">
        <v>1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34">
        <v>0</v>
      </c>
      <c r="CJ11" s="10" t="s">
        <v>220</v>
      </c>
    </row>
    <row r="12" spans="1:88" ht="16.5" customHeight="1">
      <c r="A12" s="21" t="s">
        <v>61</v>
      </c>
      <c r="B12" s="9" t="s">
        <v>39</v>
      </c>
      <c r="C12" s="16">
        <v>3</v>
      </c>
      <c r="D12" s="16">
        <v>9</v>
      </c>
      <c r="G12" s="11">
        <v>224</v>
      </c>
      <c r="H12" s="11">
        <v>2</v>
      </c>
      <c r="I12" s="11">
        <v>35</v>
      </c>
      <c r="L12" s="46">
        <f t="shared" si="0"/>
        <v>13</v>
      </c>
      <c r="M12" s="41">
        <f t="shared" si="1"/>
        <v>0</v>
      </c>
      <c r="N12" s="47"/>
      <c r="O12" s="47"/>
      <c r="P12" s="47"/>
      <c r="Q12" s="47"/>
      <c r="R12" s="47"/>
      <c r="S12" s="48"/>
      <c r="T12" s="48"/>
      <c r="U12" s="48"/>
      <c r="V12" s="48"/>
      <c r="W12" s="48"/>
      <c r="X12" s="48"/>
      <c r="Y12" s="48"/>
      <c r="Z12" s="49"/>
      <c r="AA12" s="49"/>
      <c r="AB12" s="49"/>
      <c r="AC12" s="49"/>
      <c r="AD12" s="47" t="s">
        <v>227</v>
      </c>
      <c r="AE12" s="50">
        <f t="shared" si="2"/>
        <v>0</v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50" t="s">
        <v>223</v>
      </c>
      <c r="BM12" s="42">
        <f>BN12+BO12+BP12+BQ12+BR12+BS12+BT12+BU12+BV12+BW12+BX12+BY12+BZ12+CA12+CB12+CC12+CD12+CE12+CF12+CG12+CH12+CI12</f>
        <v>13</v>
      </c>
      <c r="BN12" s="46">
        <v>1</v>
      </c>
      <c r="BO12" s="51">
        <v>0</v>
      </c>
      <c r="BP12" s="51" t="s">
        <v>221</v>
      </c>
      <c r="BQ12" s="51">
        <v>0</v>
      </c>
      <c r="BR12" s="51">
        <v>0</v>
      </c>
      <c r="BS12" s="51">
        <v>0</v>
      </c>
      <c r="BT12" s="51">
        <v>0</v>
      </c>
      <c r="BU12" s="51">
        <v>3</v>
      </c>
      <c r="BV12" s="51">
        <v>0</v>
      </c>
      <c r="BW12" s="51">
        <v>0</v>
      </c>
      <c r="BX12" s="51">
        <v>1</v>
      </c>
      <c r="BY12" s="51">
        <v>0</v>
      </c>
      <c r="BZ12" s="51">
        <v>0</v>
      </c>
      <c r="CA12" s="51">
        <v>1</v>
      </c>
      <c r="CB12" s="51">
        <v>1</v>
      </c>
      <c r="CC12" s="51">
        <v>1</v>
      </c>
      <c r="CD12" s="51">
        <v>1</v>
      </c>
      <c r="CE12" s="51">
        <v>1</v>
      </c>
      <c r="CF12" s="51">
        <v>1</v>
      </c>
      <c r="CG12" s="51">
        <v>1</v>
      </c>
      <c r="CH12" s="51">
        <v>1</v>
      </c>
      <c r="CI12" s="34">
        <v>0</v>
      </c>
      <c r="CJ12" s="10" t="s">
        <v>220</v>
      </c>
    </row>
    <row r="13" spans="1:88" ht="16.5" customHeight="1">
      <c r="A13" s="21" t="s">
        <v>101</v>
      </c>
      <c r="B13" s="9" t="s">
        <v>22</v>
      </c>
      <c r="C13" s="15">
        <v>52</v>
      </c>
      <c r="D13" s="16">
        <v>9</v>
      </c>
      <c r="G13" s="11">
        <v>319</v>
      </c>
      <c r="H13" s="11">
        <v>9</v>
      </c>
      <c r="I13" s="11">
        <v>71</v>
      </c>
      <c r="L13" s="46">
        <f t="shared" si="0"/>
        <v>13</v>
      </c>
      <c r="M13" s="41">
        <f t="shared" si="1"/>
        <v>6</v>
      </c>
      <c r="N13" s="47">
        <v>3</v>
      </c>
      <c r="O13" s="47">
        <v>0</v>
      </c>
      <c r="P13" s="47">
        <v>1</v>
      </c>
      <c r="Q13" s="47">
        <v>0</v>
      </c>
      <c r="R13" s="47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9">
        <v>2</v>
      </c>
      <c r="AA13" s="49">
        <v>0</v>
      </c>
      <c r="AB13" s="49">
        <v>0</v>
      </c>
      <c r="AC13" s="49">
        <v>0</v>
      </c>
      <c r="AD13" s="47" t="s">
        <v>228</v>
      </c>
      <c r="AE13" s="50">
        <f t="shared" si="2"/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50" t="s">
        <v>225</v>
      </c>
      <c r="BM13" s="42">
        <f>BN13+BO13+BP13+BQ13+BR13+BS13+BT13+BU13+BV13+BW13+BX13+BY13+BZ13+CA13+CB13+CC13+CD13+CE13+CF13+CG13+CH13+CI13</f>
        <v>7</v>
      </c>
      <c r="BN13" s="46">
        <v>1</v>
      </c>
      <c r="BO13" s="51" t="s">
        <v>219</v>
      </c>
      <c r="BP13" s="51" t="s">
        <v>219</v>
      </c>
      <c r="BQ13" s="51" t="s">
        <v>219</v>
      </c>
      <c r="BR13" s="51" t="s">
        <v>219</v>
      </c>
      <c r="BS13" s="51" t="s">
        <v>219</v>
      </c>
      <c r="BT13" s="51" t="s">
        <v>221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1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34">
        <v>0</v>
      </c>
      <c r="CJ13" s="17" t="s">
        <v>222</v>
      </c>
    </row>
    <row r="14" spans="1:88" ht="16.5" customHeight="1">
      <c r="A14" s="19" t="s">
        <v>54</v>
      </c>
      <c r="B14" s="9" t="s">
        <v>22</v>
      </c>
      <c r="C14" s="20">
        <v>52</v>
      </c>
      <c r="D14" s="20">
        <v>9</v>
      </c>
      <c r="G14" s="11">
        <v>320</v>
      </c>
      <c r="H14" s="11">
        <v>4</v>
      </c>
      <c r="I14" s="11">
        <v>28</v>
      </c>
      <c r="L14" s="46">
        <f t="shared" si="0"/>
        <v>13</v>
      </c>
      <c r="M14" s="41">
        <f t="shared" si="1"/>
        <v>2</v>
      </c>
      <c r="N14" s="47"/>
      <c r="O14" s="47"/>
      <c r="P14" s="47"/>
      <c r="Q14" s="47"/>
      <c r="R14" s="47"/>
      <c r="S14" s="48"/>
      <c r="T14" s="48"/>
      <c r="U14" s="48"/>
      <c r="V14" s="48"/>
      <c r="W14" s="48"/>
      <c r="X14" s="48"/>
      <c r="Y14" s="48"/>
      <c r="Z14" s="49">
        <v>2</v>
      </c>
      <c r="AA14" s="52"/>
      <c r="AB14" s="52"/>
      <c r="AC14" s="52"/>
      <c r="AD14" s="47" t="s">
        <v>227</v>
      </c>
      <c r="AE14" s="50">
        <f t="shared" si="2"/>
        <v>0</v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50" t="s">
        <v>223</v>
      </c>
      <c r="BM14" s="42">
        <f>SUM(BN14:CI14)</f>
        <v>11</v>
      </c>
      <c r="BN14" s="43">
        <v>1</v>
      </c>
      <c r="BO14" s="44">
        <v>1</v>
      </c>
      <c r="BP14" s="44">
        <v>1</v>
      </c>
      <c r="BQ14" s="44">
        <v>1</v>
      </c>
      <c r="BR14" s="44"/>
      <c r="BS14" s="44">
        <v>1</v>
      </c>
      <c r="BT14" s="44">
        <v>1</v>
      </c>
      <c r="BU14" s="44"/>
      <c r="BV14" s="44"/>
      <c r="BW14" s="44"/>
      <c r="BX14" s="44"/>
      <c r="BY14" s="44"/>
      <c r="BZ14" s="44"/>
      <c r="CA14" s="44"/>
      <c r="CB14" s="44">
        <v>1</v>
      </c>
      <c r="CC14" s="44"/>
      <c r="CD14" s="44">
        <v>1</v>
      </c>
      <c r="CE14" s="44">
        <v>1</v>
      </c>
      <c r="CF14" s="44">
        <v>1</v>
      </c>
      <c r="CG14" s="44">
        <v>1</v>
      </c>
      <c r="CH14" s="44"/>
      <c r="CI14" s="44"/>
      <c r="CJ14" s="10" t="s">
        <v>218</v>
      </c>
    </row>
    <row r="15" spans="1:88" ht="16.5" customHeight="1">
      <c r="A15" s="17" t="s">
        <v>229</v>
      </c>
      <c r="B15" s="9" t="s">
        <v>36</v>
      </c>
      <c r="C15" s="10">
        <v>145</v>
      </c>
      <c r="D15" s="13">
        <v>8</v>
      </c>
      <c r="G15" s="11">
        <v>320</v>
      </c>
      <c r="H15" s="11">
        <v>7</v>
      </c>
      <c r="I15" s="11">
        <v>74</v>
      </c>
      <c r="L15" s="46">
        <f t="shared" si="0"/>
        <v>12</v>
      </c>
      <c r="M15" s="41">
        <f t="shared" si="1"/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9">
        <v>0</v>
      </c>
      <c r="AA15" s="49">
        <v>0</v>
      </c>
      <c r="AB15" s="49">
        <v>0</v>
      </c>
      <c r="AC15" s="49">
        <v>0</v>
      </c>
      <c r="AD15" s="47" t="s">
        <v>228</v>
      </c>
      <c r="AE15" s="50">
        <f t="shared" si="2"/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50" t="s">
        <v>225</v>
      </c>
      <c r="BM15" s="42">
        <f>BN15+BO15+BP15+BQ15+BR15+BS15+BT15+BU15+BV15+BW15+BX15+BY15+BZ15+CA15+CB15+CC15+CD15+CE15+CF15+CG15+CH15+CI15</f>
        <v>12</v>
      </c>
      <c r="BN15" s="46">
        <v>1</v>
      </c>
      <c r="BO15" s="51" t="s">
        <v>219</v>
      </c>
      <c r="BP15" s="51" t="s">
        <v>219</v>
      </c>
      <c r="BQ15" s="51" t="s">
        <v>219</v>
      </c>
      <c r="BR15" s="51" t="s">
        <v>219</v>
      </c>
      <c r="BS15" s="51" t="s">
        <v>219</v>
      </c>
      <c r="BT15" s="51" t="s">
        <v>219</v>
      </c>
      <c r="BU15" s="51">
        <v>3</v>
      </c>
      <c r="BV15" s="51">
        <v>0</v>
      </c>
      <c r="BW15" s="51">
        <v>0</v>
      </c>
      <c r="BX15" s="51">
        <v>0</v>
      </c>
      <c r="BY15" s="51">
        <v>0</v>
      </c>
      <c r="BZ15" s="51">
        <v>0</v>
      </c>
      <c r="CA15" s="51">
        <v>0</v>
      </c>
      <c r="CB15" s="51">
        <v>1</v>
      </c>
      <c r="CC15" s="51">
        <v>1</v>
      </c>
      <c r="CD15" s="51">
        <v>0</v>
      </c>
      <c r="CE15" s="51">
        <v>0</v>
      </c>
      <c r="CF15" s="51">
        <v>0</v>
      </c>
      <c r="CG15" s="51">
        <v>0</v>
      </c>
      <c r="CH15" s="51">
        <v>0</v>
      </c>
      <c r="CI15" s="34">
        <v>0</v>
      </c>
      <c r="CJ15" s="17" t="s">
        <v>222</v>
      </c>
    </row>
    <row r="16" spans="1:88" ht="16.5" customHeight="1">
      <c r="A16" s="12" t="s">
        <v>47</v>
      </c>
      <c r="B16" s="15" t="s">
        <v>39</v>
      </c>
      <c r="C16" s="24">
        <v>3</v>
      </c>
      <c r="D16" s="24">
        <v>9</v>
      </c>
      <c r="G16" s="11">
        <v>226</v>
      </c>
      <c r="H16" s="11">
        <v>5</v>
      </c>
      <c r="I16" s="11">
        <v>21</v>
      </c>
      <c r="L16" s="46">
        <f t="shared" si="0"/>
        <v>12</v>
      </c>
      <c r="M16" s="41">
        <f t="shared" si="1"/>
        <v>3</v>
      </c>
      <c r="N16" s="47"/>
      <c r="O16" s="47"/>
      <c r="P16" s="47"/>
      <c r="Q16" s="47"/>
      <c r="R16" s="47"/>
      <c r="S16" s="48"/>
      <c r="T16" s="48">
        <v>1</v>
      </c>
      <c r="U16" s="48">
        <v>1</v>
      </c>
      <c r="V16" s="48">
        <v>1</v>
      </c>
      <c r="W16" s="48"/>
      <c r="X16" s="48"/>
      <c r="Y16" s="48"/>
      <c r="Z16" s="49"/>
      <c r="AA16" s="49"/>
      <c r="AB16" s="49"/>
      <c r="AC16" s="49"/>
      <c r="AD16" s="47" t="s">
        <v>226</v>
      </c>
      <c r="AE16" s="50">
        <f t="shared" si="2"/>
        <v>0</v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50" t="s">
        <v>223</v>
      </c>
      <c r="BM16" s="42">
        <f>SUM(BN16:CI16)</f>
        <v>9</v>
      </c>
      <c r="BN16" s="43">
        <v>1</v>
      </c>
      <c r="BO16" s="44"/>
      <c r="BP16" s="44">
        <v>1</v>
      </c>
      <c r="BQ16" s="44">
        <v>1</v>
      </c>
      <c r="BR16" s="44"/>
      <c r="BS16" s="44">
        <v>1</v>
      </c>
      <c r="BT16" s="44">
        <v>1</v>
      </c>
      <c r="BU16" s="44">
        <v>3</v>
      </c>
      <c r="BV16" s="44"/>
      <c r="BW16" s="44"/>
      <c r="BX16" s="44"/>
      <c r="BY16" s="44"/>
      <c r="BZ16" s="44"/>
      <c r="CA16" s="44"/>
      <c r="CB16" s="44">
        <v>1</v>
      </c>
      <c r="CC16" s="44"/>
      <c r="CD16" s="44"/>
      <c r="CE16" s="44"/>
      <c r="CF16" s="44"/>
      <c r="CG16" s="44"/>
      <c r="CH16" s="44"/>
      <c r="CI16" s="44"/>
      <c r="CJ16" s="10" t="s">
        <v>218</v>
      </c>
    </row>
    <row r="17" spans="1:88" ht="16.5" customHeight="1">
      <c r="A17" s="19" t="s">
        <v>114</v>
      </c>
      <c r="B17" s="9" t="s">
        <v>22</v>
      </c>
      <c r="C17" s="20">
        <v>52</v>
      </c>
      <c r="D17" s="20">
        <v>9</v>
      </c>
      <c r="G17" s="11">
        <v>224</v>
      </c>
      <c r="H17" s="11">
        <v>1</v>
      </c>
      <c r="I17" s="11">
        <v>86</v>
      </c>
      <c r="L17" s="46">
        <f t="shared" si="0"/>
        <v>9</v>
      </c>
      <c r="M17" s="41">
        <f t="shared" si="1"/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 t="s">
        <v>228</v>
      </c>
      <c r="AE17" s="50">
        <f t="shared" si="2"/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50" t="s">
        <v>225</v>
      </c>
      <c r="BM17" s="42">
        <f>BN17+BO17+BP17+BQ17+BR17+BS17+BT17+BU17+BV17+BW17+BX17+BY17+BZ17+CA17+CB17+CC17+CD17+CE17+CF17+CG17+CH17+CI17</f>
        <v>9</v>
      </c>
      <c r="BN17" s="46">
        <v>1</v>
      </c>
      <c r="BO17" s="51" t="s">
        <v>219</v>
      </c>
      <c r="BP17" s="51" t="s">
        <v>219</v>
      </c>
      <c r="BQ17" s="51" t="s">
        <v>219</v>
      </c>
      <c r="BR17" s="51" t="s">
        <v>219</v>
      </c>
      <c r="BS17" s="51" t="s">
        <v>219</v>
      </c>
      <c r="BT17" s="51" t="s">
        <v>219</v>
      </c>
      <c r="BU17" s="51">
        <v>0</v>
      </c>
      <c r="BV17" s="51">
        <v>0</v>
      </c>
      <c r="BW17" s="51">
        <v>0</v>
      </c>
      <c r="BX17" s="51">
        <v>0</v>
      </c>
      <c r="BY17" s="51">
        <v>0</v>
      </c>
      <c r="BZ17" s="51">
        <v>0</v>
      </c>
      <c r="CA17" s="51">
        <v>0</v>
      </c>
      <c r="CB17" s="51">
        <v>1</v>
      </c>
      <c r="CC17" s="51">
        <v>1</v>
      </c>
      <c r="CD17" s="51">
        <v>0</v>
      </c>
      <c r="CE17" s="51">
        <v>0</v>
      </c>
      <c r="CF17" s="51">
        <v>0</v>
      </c>
      <c r="CG17" s="51">
        <v>0</v>
      </c>
      <c r="CH17" s="51">
        <v>0</v>
      </c>
      <c r="CI17" s="34">
        <v>0</v>
      </c>
      <c r="CJ17" s="17" t="s">
        <v>222</v>
      </c>
    </row>
    <row r="18" spans="1:88" ht="16.5" customHeight="1">
      <c r="A18" s="21" t="s">
        <v>40</v>
      </c>
      <c r="B18" s="9" t="s">
        <v>17</v>
      </c>
      <c r="C18" s="15">
        <v>191</v>
      </c>
      <c r="D18" s="16">
        <v>9</v>
      </c>
      <c r="G18" s="11">
        <v>224</v>
      </c>
      <c r="H18" s="11">
        <v>8</v>
      </c>
      <c r="I18" s="11">
        <v>14</v>
      </c>
      <c r="L18" s="46">
        <f t="shared" si="0"/>
        <v>5</v>
      </c>
      <c r="M18" s="41">
        <f t="shared" si="1"/>
        <v>0</v>
      </c>
      <c r="N18" s="47"/>
      <c r="O18" s="47"/>
      <c r="P18" s="47"/>
      <c r="Q18" s="47"/>
      <c r="R18" s="47"/>
      <c r="S18" s="48"/>
      <c r="T18" s="48"/>
      <c r="U18" s="48"/>
      <c r="V18" s="48"/>
      <c r="W18" s="48"/>
      <c r="X18" s="48"/>
      <c r="Y18" s="48"/>
      <c r="Z18" s="49"/>
      <c r="AA18" s="49"/>
      <c r="AB18" s="49"/>
      <c r="AC18" s="49"/>
      <c r="AD18" s="47" t="s">
        <v>226</v>
      </c>
      <c r="AE18" s="50">
        <f t="shared" si="2"/>
        <v>0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50" t="s">
        <v>223</v>
      </c>
      <c r="BM18" s="42">
        <f>SUM(BN18:CI18)</f>
        <v>5</v>
      </c>
      <c r="BN18" s="43">
        <v>1</v>
      </c>
      <c r="BO18" s="44"/>
      <c r="BP18" s="44"/>
      <c r="BQ18" s="44">
        <v>1</v>
      </c>
      <c r="BR18" s="44">
        <v>1</v>
      </c>
      <c r="BS18" s="44"/>
      <c r="BT18" s="44">
        <v>1</v>
      </c>
      <c r="BU18" s="44"/>
      <c r="BV18" s="44"/>
      <c r="BW18" s="44"/>
      <c r="BX18" s="44"/>
      <c r="BY18" s="44"/>
      <c r="BZ18" s="44"/>
      <c r="CA18" s="44"/>
      <c r="CB18" s="44">
        <v>1</v>
      </c>
      <c r="CC18" s="44"/>
      <c r="CD18" s="44"/>
      <c r="CE18" s="44"/>
      <c r="CF18" s="44"/>
      <c r="CG18" s="44"/>
      <c r="CH18" s="44"/>
      <c r="CI18" s="44"/>
      <c r="CJ18" s="10" t="s">
        <v>218</v>
      </c>
    </row>
    <row r="19" spans="1:88" ht="16.5" customHeight="1">
      <c r="A19" s="12" t="s">
        <v>79</v>
      </c>
      <c r="B19" s="9" t="s">
        <v>36</v>
      </c>
      <c r="C19" s="13">
        <v>79</v>
      </c>
      <c r="D19" s="13">
        <v>9</v>
      </c>
      <c r="G19" s="11">
        <v>510</v>
      </c>
      <c r="H19" s="11">
        <v>11</v>
      </c>
      <c r="I19" s="11">
        <v>51</v>
      </c>
      <c r="L19" s="46">
        <f t="shared" si="0"/>
        <v>3</v>
      </c>
      <c r="M19" s="41">
        <f t="shared" si="1"/>
        <v>0</v>
      </c>
      <c r="N19" s="47"/>
      <c r="O19" s="47"/>
      <c r="P19" s="47"/>
      <c r="Q19" s="47"/>
      <c r="R19" s="47"/>
      <c r="S19" s="48"/>
      <c r="T19" s="48"/>
      <c r="U19" s="48"/>
      <c r="V19" s="48"/>
      <c r="W19" s="48"/>
      <c r="X19" s="48"/>
      <c r="Y19" s="48"/>
      <c r="Z19" s="49"/>
      <c r="AA19" s="49"/>
      <c r="AB19" s="49"/>
      <c r="AC19" s="49"/>
      <c r="AD19" s="47" t="s">
        <v>226</v>
      </c>
      <c r="AE19" s="50">
        <f t="shared" si="2"/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50" t="s">
        <v>223</v>
      </c>
      <c r="BM19" s="42">
        <f>BN19+BO19+BP19+BQ19+BR19+BS19+BT19+BU19+BV19+BW19+BX19+BY19+BZ19+CA19+CB19+CC19+CD19+CE19+CF19+CG19+CH19+CI19</f>
        <v>3</v>
      </c>
      <c r="BN19" s="46">
        <v>0</v>
      </c>
      <c r="BO19" s="51">
        <v>0</v>
      </c>
      <c r="BP19" s="51" t="s">
        <v>221</v>
      </c>
      <c r="BQ19" s="51">
        <v>0</v>
      </c>
      <c r="BR19" s="51">
        <v>0</v>
      </c>
      <c r="BS19" s="51">
        <v>0</v>
      </c>
      <c r="BT19" s="51">
        <v>0</v>
      </c>
      <c r="BU19" s="51">
        <v>3</v>
      </c>
      <c r="BV19" s="51">
        <v>0</v>
      </c>
      <c r="BW19" s="51">
        <v>0</v>
      </c>
      <c r="BX19" s="51">
        <v>0</v>
      </c>
      <c r="BY19" s="51">
        <v>0</v>
      </c>
      <c r="BZ19" s="51">
        <v>0</v>
      </c>
      <c r="CA19" s="51">
        <v>0</v>
      </c>
      <c r="CB19" s="51">
        <v>0</v>
      </c>
      <c r="CC19" s="51">
        <v>0</v>
      </c>
      <c r="CD19" s="51">
        <v>0</v>
      </c>
      <c r="CE19" s="51">
        <v>0</v>
      </c>
      <c r="CF19" s="51">
        <v>0</v>
      </c>
      <c r="CG19" s="51">
        <v>0</v>
      </c>
      <c r="CH19" s="51">
        <v>0</v>
      </c>
      <c r="CI19" s="34">
        <v>0</v>
      </c>
      <c r="CJ19" s="10" t="s">
        <v>220</v>
      </c>
    </row>
    <row r="20" spans="1:88" ht="16.5" customHeight="1">
      <c r="A20" s="9" t="s">
        <v>126</v>
      </c>
      <c r="B20" s="9" t="s">
        <v>26</v>
      </c>
      <c r="C20" s="10">
        <v>38</v>
      </c>
      <c r="D20" s="11">
        <v>10</v>
      </c>
      <c r="G20" s="11">
        <v>226</v>
      </c>
      <c r="H20" s="11">
        <v>8</v>
      </c>
      <c r="I20" s="11">
        <v>101</v>
      </c>
      <c r="J20" s="11">
        <v>1</v>
      </c>
      <c r="K20" s="11" t="s">
        <v>236</v>
      </c>
      <c r="L20" s="46">
        <f t="shared" si="0"/>
        <v>63</v>
      </c>
      <c r="M20" s="41">
        <f t="shared" si="1"/>
        <v>8</v>
      </c>
      <c r="N20" s="47">
        <v>0</v>
      </c>
      <c r="O20" s="47">
        <v>0</v>
      </c>
      <c r="P20" s="47">
        <v>1</v>
      </c>
      <c r="Q20" s="47">
        <v>1</v>
      </c>
      <c r="R20" s="47">
        <v>1</v>
      </c>
      <c r="S20" s="48">
        <v>0</v>
      </c>
      <c r="T20" s="48">
        <v>1</v>
      </c>
      <c r="U20" s="48">
        <v>1</v>
      </c>
      <c r="V20" s="48">
        <v>1</v>
      </c>
      <c r="W20" s="48">
        <v>0</v>
      </c>
      <c r="X20" s="48">
        <v>0</v>
      </c>
      <c r="Y20" s="48">
        <v>0</v>
      </c>
      <c r="Z20" s="49">
        <v>2</v>
      </c>
      <c r="AA20" s="49">
        <v>0</v>
      </c>
      <c r="AB20" s="49">
        <v>0</v>
      </c>
      <c r="AC20" s="49">
        <v>0</v>
      </c>
      <c r="AD20" s="47" t="s">
        <v>228</v>
      </c>
      <c r="AE20" s="50">
        <f t="shared" si="2"/>
        <v>2</v>
      </c>
      <c r="AF20" s="38">
        <v>0</v>
      </c>
      <c r="AG20" s="38">
        <v>0</v>
      </c>
      <c r="AH20" s="38">
        <v>1</v>
      </c>
      <c r="AI20" s="38">
        <v>0</v>
      </c>
      <c r="AJ20" s="38">
        <v>0</v>
      </c>
      <c r="AK20" s="38">
        <v>0</v>
      </c>
      <c r="AL20" s="38">
        <v>0</v>
      </c>
      <c r="AM20" s="38">
        <v>1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50" t="s">
        <v>225</v>
      </c>
      <c r="BM20" s="42">
        <f>BN20+BO20+BP20+BQ20+BR20+BS20+BT20+BU20+BV20+BW20+BX20+BY20+BZ20+CA20+CB20+CC20+CD20+CE20+CF20+CG20+CH20+CI20</f>
        <v>53</v>
      </c>
      <c r="BN20" s="46">
        <v>1</v>
      </c>
      <c r="BO20" s="51" t="s">
        <v>219</v>
      </c>
      <c r="BP20" s="51" t="s">
        <v>219</v>
      </c>
      <c r="BQ20" s="51" t="s">
        <v>219</v>
      </c>
      <c r="BR20" s="51" t="s">
        <v>219</v>
      </c>
      <c r="BS20" s="51" t="s">
        <v>219</v>
      </c>
      <c r="BT20" s="51" t="s">
        <v>219</v>
      </c>
      <c r="BU20" s="51">
        <v>3</v>
      </c>
      <c r="BV20" s="51">
        <v>3</v>
      </c>
      <c r="BW20" s="51">
        <v>3</v>
      </c>
      <c r="BX20" s="51">
        <v>25</v>
      </c>
      <c r="BY20" s="51">
        <v>0</v>
      </c>
      <c r="BZ20" s="51">
        <v>0</v>
      </c>
      <c r="CA20" s="51">
        <v>0</v>
      </c>
      <c r="CB20" s="51">
        <v>1</v>
      </c>
      <c r="CC20" s="51">
        <v>1</v>
      </c>
      <c r="CD20" s="51">
        <v>1</v>
      </c>
      <c r="CE20" s="51">
        <v>1</v>
      </c>
      <c r="CF20" s="51">
        <v>1</v>
      </c>
      <c r="CG20" s="51">
        <v>1</v>
      </c>
      <c r="CH20" s="51">
        <v>1</v>
      </c>
      <c r="CI20" s="34">
        <v>5</v>
      </c>
      <c r="CJ20" s="17" t="s">
        <v>222</v>
      </c>
    </row>
    <row r="21" spans="1:88" ht="16.5" customHeight="1">
      <c r="A21" s="9" t="s">
        <v>243</v>
      </c>
      <c r="B21" s="9" t="s">
        <v>39</v>
      </c>
      <c r="C21" s="15">
        <v>257</v>
      </c>
      <c r="D21" s="11">
        <v>10</v>
      </c>
      <c r="G21" s="11" t="s">
        <v>31</v>
      </c>
      <c r="H21" s="11">
        <v>14</v>
      </c>
      <c r="I21" s="11">
        <v>57</v>
      </c>
      <c r="J21" s="11">
        <v>1</v>
      </c>
      <c r="K21" s="11" t="s">
        <v>236</v>
      </c>
      <c r="L21" s="46">
        <f t="shared" si="0"/>
        <v>61</v>
      </c>
      <c r="M21" s="41">
        <f t="shared" si="1"/>
        <v>2</v>
      </c>
      <c r="N21" s="47"/>
      <c r="O21" s="47"/>
      <c r="P21" s="47"/>
      <c r="Q21" s="47"/>
      <c r="R21" s="47"/>
      <c r="S21" s="48"/>
      <c r="T21" s="48"/>
      <c r="U21" s="48"/>
      <c r="V21" s="48"/>
      <c r="W21" s="48"/>
      <c r="X21" s="48"/>
      <c r="Y21" s="48"/>
      <c r="Z21" s="49">
        <v>2</v>
      </c>
      <c r="AA21" s="49"/>
      <c r="AB21" s="49"/>
      <c r="AC21" s="49"/>
      <c r="AD21" s="47" t="s">
        <v>226</v>
      </c>
      <c r="AE21" s="50">
        <f t="shared" si="2"/>
        <v>39</v>
      </c>
      <c r="AF21" s="38">
        <v>1</v>
      </c>
      <c r="AG21" s="38">
        <v>1</v>
      </c>
      <c r="AH21" s="38">
        <v>1</v>
      </c>
      <c r="AI21" s="38">
        <v>1</v>
      </c>
      <c r="AJ21" s="38"/>
      <c r="AK21" s="38">
        <v>1</v>
      </c>
      <c r="AL21" s="38"/>
      <c r="AM21" s="38">
        <v>1</v>
      </c>
      <c r="AN21" s="38">
        <v>1</v>
      </c>
      <c r="AO21" s="38"/>
      <c r="AP21" s="38">
        <v>5</v>
      </c>
      <c r="AQ21" s="38">
        <v>2</v>
      </c>
      <c r="AR21" s="38">
        <v>2</v>
      </c>
      <c r="AS21" s="38">
        <v>2</v>
      </c>
      <c r="AT21" s="38">
        <v>3</v>
      </c>
      <c r="AU21" s="38">
        <v>3</v>
      </c>
      <c r="AV21" s="38">
        <v>4</v>
      </c>
      <c r="AW21" s="38">
        <v>3</v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>
        <v>1</v>
      </c>
      <c r="BH21" s="38">
        <v>3</v>
      </c>
      <c r="BI21" s="38">
        <v>1</v>
      </c>
      <c r="BJ21" s="38">
        <v>2</v>
      </c>
      <c r="BK21" s="38">
        <v>1</v>
      </c>
      <c r="BL21" s="50" t="s">
        <v>223</v>
      </c>
      <c r="BM21" s="42">
        <f>BN21+BO21+BP21+BQ21+BR21+BS21+BT21+BU21+BV21+BW21+BX21+BY21+BZ21+CA21+CB21+CC21+CD21+CE21+CF21+CG21+CH21+CI21</f>
        <v>20</v>
      </c>
      <c r="BN21" s="46">
        <v>1</v>
      </c>
      <c r="BO21" s="51">
        <v>1</v>
      </c>
      <c r="BP21" s="51" t="s">
        <v>219</v>
      </c>
      <c r="BQ21" s="51">
        <v>1</v>
      </c>
      <c r="BR21" s="51">
        <v>1</v>
      </c>
      <c r="BS21" s="51">
        <v>1</v>
      </c>
      <c r="BT21" s="51">
        <v>0</v>
      </c>
      <c r="BU21" s="51">
        <v>3</v>
      </c>
      <c r="BV21" s="51">
        <v>3</v>
      </c>
      <c r="BW21" s="51">
        <v>3</v>
      </c>
      <c r="BX21" s="51">
        <v>5</v>
      </c>
      <c r="BY21" s="51">
        <v>0</v>
      </c>
      <c r="BZ21" s="51">
        <v>0</v>
      </c>
      <c r="CA21" s="51">
        <v>0</v>
      </c>
      <c r="CB21" s="51">
        <v>0</v>
      </c>
      <c r="CC21" s="51">
        <v>0</v>
      </c>
      <c r="CD21" s="51">
        <v>0</v>
      </c>
      <c r="CE21" s="51">
        <v>0</v>
      </c>
      <c r="CF21" s="51">
        <v>0</v>
      </c>
      <c r="CG21" s="51">
        <v>0</v>
      </c>
      <c r="CH21" s="51">
        <v>0</v>
      </c>
      <c r="CI21" s="34">
        <v>0</v>
      </c>
      <c r="CJ21" s="10" t="s">
        <v>220</v>
      </c>
    </row>
    <row r="22" spans="1:88" ht="16.5" customHeight="1">
      <c r="A22" s="12" t="s">
        <v>94</v>
      </c>
      <c r="B22" s="15" t="s">
        <v>33</v>
      </c>
      <c r="C22" s="24">
        <v>241</v>
      </c>
      <c r="D22" s="24">
        <v>10</v>
      </c>
      <c r="G22" s="11" t="s">
        <v>31</v>
      </c>
      <c r="H22" s="11">
        <v>6</v>
      </c>
      <c r="I22" s="11">
        <v>65</v>
      </c>
      <c r="J22" s="11">
        <v>2</v>
      </c>
      <c r="K22" s="11" t="s">
        <v>236</v>
      </c>
      <c r="L22" s="46">
        <f t="shared" si="0"/>
        <v>54</v>
      </c>
      <c r="M22" s="41">
        <f t="shared" si="1"/>
        <v>2</v>
      </c>
      <c r="N22" s="47"/>
      <c r="O22" s="47"/>
      <c r="P22" s="47"/>
      <c r="Q22" s="47"/>
      <c r="R22" s="47"/>
      <c r="S22" s="48"/>
      <c r="T22" s="48"/>
      <c r="U22" s="48"/>
      <c r="V22" s="48"/>
      <c r="W22" s="48"/>
      <c r="X22" s="48"/>
      <c r="Y22" s="48"/>
      <c r="Z22" s="49">
        <v>2</v>
      </c>
      <c r="AA22" s="49"/>
      <c r="AB22" s="49"/>
      <c r="AC22" s="49"/>
      <c r="AD22" s="47" t="s">
        <v>226</v>
      </c>
      <c r="AE22" s="50">
        <f t="shared" si="2"/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50" t="s">
        <v>225</v>
      </c>
      <c r="BM22" s="42">
        <f>BN22+BO22+BP22+BQ22+BR22+BS22+BT22+BU22+BV22+BW22+BX22+BY22+BZ22+CA22+CB22+CC22+CD22+CE22+CF22+CG22+CH22+CI22</f>
        <v>52</v>
      </c>
      <c r="BN22" s="46">
        <v>0</v>
      </c>
      <c r="BO22" s="51" t="s">
        <v>219</v>
      </c>
      <c r="BP22" s="51" t="s">
        <v>219</v>
      </c>
      <c r="BQ22" s="51" t="s">
        <v>219</v>
      </c>
      <c r="BR22" s="51" t="s">
        <v>219</v>
      </c>
      <c r="BS22" s="51" t="s">
        <v>219</v>
      </c>
      <c r="BT22" s="51" t="s">
        <v>219</v>
      </c>
      <c r="BU22" s="51">
        <v>3</v>
      </c>
      <c r="BV22" s="51">
        <v>3</v>
      </c>
      <c r="BW22" s="51">
        <v>3</v>
      </c>
      <c r="BX22" s="51">
        <v>25</v>
      </c>
      <c r="BY22" s="51">
        <v>0</v>
      </c>
      <c r="BZ22" s="51">
        <v>0</v>
      </c>
      <c r="CA22" s="51">
        <v>0</v>
      </c>
      <c r="CB22" s="51">
        <v>1</v>
      </c>
      <c r="CC22" s="51">
        <v>1</v>
      </c>
      <c r="CD22" s="51">
        <v>1</v>
      </c>
      <c r="CE22" s="51">
        <v>1</v>
      </c>
      <c r="CF22" s="51">
        <v>1</v>
      </c>
      <c r="CG22" s="51">
        <v>1</v>
      </c>
      <c r="CH22" s="51">
        <v>1</v>
      </c>
      <c r="CI22" s="34">
        <v>5</v>
      </c>
      <c r="CJ22" s="17" t="s">
        <v>222</v>
      </c>
    </row>
    <row r="23" spans="1:88" ht="16.5" customHeight="1">
      <c r="A23" s="14" t="s">
        <v>21</v>
      </c>
      <c r="B23" s="9" t="s">
        <v>22</v>
      </c>
      <c r="C23" s="15">
        <v>178</v>
      </c>
      <c r="D23" s="16">
        <v>10</v>
      </c>
      <c r="G23" s="11">
        <v>224</v>
      </c>
      <c r="H23" s="11">
        <v>12</v>
      </c>
      <c r="I23" s="11">
        <v>3</v>
      </c>
      <c r="J23" s="11">
        <v>2</v>
      </c>
      <c r="K23" s="11" t="s">
        <v>236</v>
      </c>
      <c r="L23" s="46">
        <f t="shared" si="0"/>
        <v>52</v>
      </c>
      <c r="M23" s="41">
        <f t="shared" si="1"/>
        <v>7</v>
      </c>
      <c r="N23" s="47"/>
      <c r="O23" s="47"/>
      <c r="P23" s="47">
        <v>1</v>
      </c>
      <c r="Q23" s="47">
        <v>1</v>
      </c>
      <c r="R23" s="47">
        <v>1</v>
      </c>
      <c r="S23" s="48"/>
      <c r="T23" s="48"/>
      <c r="U23" s="48">
        <v>1</v>
      </c>
      <c r="V23" s="48">
        <v>1</v>
      </c>
      <c r="W23" s="48"/>
      <c r="X23" s="48"/>
      <c r="Y23" s="48"/>
      <c r="Z23" s="49">
        <v>2</v>
      </c>
      <c r="AA23" s="49"/>
      <c r="AB23" s="49"/>
      <c r="AC23" s="49"/>
      <c r="AD23" s="47" t="s">
        <v>226</v>
      </c>
      <c r="AE23" s="50">
        <f t="shared" si="2"/>
        <v>0</v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50" t="s">
        <v>223</v>
      </c>
      <c r="BM23" s="42">
        <f>SUM(BN23:CI23)</f>
        <v>45</v>
      </c>
      <c r="BN23" s="43">
        <v>1</v>
      </c>
      <c r="BO23" s="44"/>
      <c r="BP23" s="44">
        <v>1</v>
      </c>
      <c r="BQ23" s="44">
        <v>1</v>
      </c>
      <c r="BR23" s="44">
        <v>1</v>
      </c>
      <c r="BS23" s="44">
        <v>1</v>
      </c>
      <c r="BT23" s="44"/>
      <c r="BU23" s="44">
        <v>3</v>
      </c>
      <c r="BV23" s="44">
        <v>3</v>
      </c>
      <c r="BW23" s="44">
        <v>3</v>
      </c>
      <c r="BX23" s="44">
        <v>25</v>
      </c>
      <c r="BY23" s="44"/>
      <c r="BZ23" s="44"/>
      <c r="CA23" s="44">
        <v>1</v>
      </c>
      <c r="CB23" s="44"/>
      <c r="CC23" s="44">
        <v>1</v>
      </c>
      <c r="CD23" s="44">
        <v>1</v>
      </c>
      <c r="CE23" s="44">
        <v>1</v>
      </c>
      <c r="CF23" s="44">
        <v>1</v>
      </c>
      <c r="CG23" s="44">
        <v>1</v>
      </c>
      <c r="CH23" s="44"/>
      <c r="CI23" s="44"/>
      <c r="CJ23" s="10" t="s">
        <v>218</v>
      </c>
    </row>
    <row r="24" spans="1:88" ht="16.5" customHeight="1">
      <c r="A24" s="9" t="s">
        <v>48</v>
      </c>
      <c r="B24" s="9" t="s">
        <v>29</v>
      </c>
      <c r="C24" s="10" t="s">
        <v>49</v>
      </c>
      <c r="D24" s="11">
        <v>10</v>
      </c>
      <c r="G24" s="11">
        <v>321</v>
      </c>
      <c r="H24" s="11">
        <v>5</v>
      </c>
      <c r="I24" s="11">
        <v>22</v>
      </c>
      <c r="J24" s="11">
        <v>2</v>
      </c>
      <c r="K24" s="11" t="s">
        <v>236</v>
      </c>
      <c r="L24" s="46">
        <f t="shared" si="0"/>
        <v>52</v>
      </c>
      <c r="M24" s="41">
        <f t="shared" si="1"/>
        <v>4</v>
      </c>
      <c r="N24" s="47"/>
      <c r="O24" s="47"/>
      <c r="P24" s="47"/>
      <c r="Q24" s="47"/>
      <c r="R24" s="47"/>
      <c r="S24" s="48"/>
      <c r="T24" s="48"/>
      <c r="U24" s="48">
        <v>1</v>
      </c>
      <c r="V24" s="48">
        <v>1</v>
      </c>
      <c r="W24" s="48"/>
      <c r="X24" s="48"/>
      <c r="Y24" s="48"/>
      <c r="Z24" s="49">
        <v>2</v>
      </c>
      <c r="AA24" s="49"/>
      <c r="AB24" s="49"/>
      <c r="AC24" s="49"/>
      <c r="AD24" s="47" t="s">
        <v>226</v>
      </c>
      <c r="AE24" s="50">
        <f t="shared" si="2"/>
        <v>0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50" t="s">
        <v>223</v>
      </c>
      <c r="BM24" s="42">
        <f>SUM(BN24:CI24)</f>
        <v>48</v>
      </c>
      <c r="BN24" s="43"/>
      <c r="BO24" s="44"/>
      <c r="BP24" s="44">
        <v>1</v>
      </c>
      <c r="BQ24" s="44">
        <v>1</v>
      </c>
      <c r="BR24" s="44">
        <v>1</v>
      </c>
      <c r="BS24" s="44">
        <v>1</v>
      </c>
      <c r="BT24" s="44">
        <v>1</v>
      </c>
      <c r="BU24" s="44">
        <v>3</v>
      </c>
      <c r="BV24" s="44">
        <v>3</v>
      </c>
      <c r="BW24" s="44">
        <v>3</v>
      </c>
      <c r="BX24" s="44">
        <v>21</v>
      </c>
      <c r="BY24" s="44"/>
      <c r="BZ24" s="44"/>
      <c r="CA24" s="44">
        <v>1</v>
      </c>
      <c r="CB24" s="44">
        <v>1</v>
      </c>
      <c r="CC24" s="44">
        <v>1</v>
      </c>
      <c r="CD24" s="44">
        <v>1</v>
      </c>
      <c r="CE24" s="44">
        <v>1</v>
      </c>
      <c r="CF24" s="44">
        <v>1</v>
      </c>
      <c r="CG24" s="44">
        <v>1</v>
      </c>
      <c r="CH24" s="44">
        <v>1</v>
      </c>
      <c r="CI24" s="44">
        <v>5</v>
      </c>
      <c r="CJ24" s="10" t="s">
        <v>218</v>
      </c>
    </row>
    <row r="25" spans="1:88" ht="16.5" customHeight="1">
      <c r="A25" s="21" t="s">
        <v>85</v>
      </c>
      <c r="B25" s="9" t="s">
        <v>46</v>
      </c>
      <c r="C25" s="15">
        <v>194</v>
      </c>
      <c r="D25" s="16">
        <v>10</v>
      </c>
      <c r="G25" s="11">
        <v>226</v>
      </c>
      <c r="H25" s="11">
        <v>3</v>
      </c>
      <c r="I25" s="11">
        <v>58</v>
      </c>
      <c r="J25" s="11">
        <v>2</v>
      </c>
      <c r="L25" s="46">
        <f t="shared" si="0"/>
        <v>51</v>
      </c>
      <c r="M25" s="41">
        <f t="shared" si="1"/>
        <v>5</v>
      </c>
      <c r="N25" s="47"/>
      <c r="O25" s="47"/>
      <c r="P25" s="47">
        <v>1</v>
      </c>
      <c r="Q25" s="47">
        <v>1</v>
      </c>
      <c r="R25" s="47">
        <v>1</v>
      </c>
      <c r="S25" s="48"/>
      <c r="T25" s="48"/>
      <c r="U25" s="48">
        <v>1</v>
      </c>
      <c r="V25" s="48">
        <v>1</v>
      </c>
      <c r="W25" s="48"/>
      <c r="X25" s="48"/>
      <c r="Y25" s="48"/>
      <c r="Z25" s="49"/>
      <c r="AA25" s="49"/>
      <c r="AB25" s="49"/>
      <c r="AC25" s="49"/>
      <c r="AD25" s="47" t="s">
        <v>226</v>
      </c>
      <c r="AE25" s="50">
        <f t="shared" si="2"/>
        <v>13</v>
      </c>
      <c r="AF25" s="38">
        <v>1</v>
      </c>
      <c r="AG25" s="38">
        <v>1</v>
      </c>
      <c r="AH25" s="38">
        <v>1</v>
      </c>
      <c r="AI25" s="38">
        <v>1</v>
      </c>
      <c r="AJ25" s="38">
        <v>1</v>
      </c>
      <c r="AK25" s="38">
        <v>1</v>
      </c>
      <c r="AL25" s="38"/>
      <c r="AM25" s="38">
        <v>1</v>
      </c>
      <c r="AN25" s="38">
        <v>1</v>
      </c>
      <c r="AO25" s="38"/>
      <c r="AP25" s="38">
        <v>5</v>
      </c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50" t="s">
        <v>223</v>
      </c>
      <c r="BM25" s="42">
        <f>BN25+BO25+BP25+BQ25+BR25+BS25+BT25+BU25+BV25+BW25+BX25+BY25+BZ25+CA25+CB25+CC25+CD25+CE25+CF25+CG25+CH25+CI25</f>
        <v>33</v>
      </c>
      <c r="BN25" s="46">
        <v>1</v>
      </c>
      <c r="BO25" s="51">
        <v>1</v>
      </c>
      <c r="BP25" s="51" t="s">
        <v>219</v>
      </c>
      <c r="BQ25" s="51">
        <v>1</v>
      </c>
      <c r="BR25" s="51">
        <v>1</v>
      </c>
      <c r="BS25" s="51">
        <v>1</v>
      </c>
      <c r="BT25" s="51">
        <v>1</v>
      </c>
      <c r="BU25" s="51">
        <v>3</v>
      </c>
      <c r="BV25" s="51">
        <v>3</v>
      </c>
      <c r="BW25" s="51">
        <v>3</v>
      </c>
      <c r="BX25" s="51">
        <v>15</v>
      </c>
      <c r="BY25" s="51">
        <v>0</v>
      </c>
      <c r="BZ25" s="51">
        <v>0</v>
      </c>
      <c r="CA25" s="51">
        <v>1</v>
      </c>
      <c r="CB25" s="51">
        <v>1</v>
      </c>
      <c r="CC25" s="51">
        <v>0</v>
      </c>
      <c r="CD25" s="51">
        <v>0</v>
      </c>
      <c r="CE25" s="51">
        <v>0</v>
      </c>
      <c r="CF25" s="51">
        <v>0</v>
      </c>
      <c r="CG25" s="51">
        <v>0</v>
      </c>
      <c r="CH25" s="51">
        <v>0</v>
      </c>
      <c r="CI25" s="34">
        <v>0</v>
      </c>
      <c r="CJ25" s="10" t="s">
        <v>220</v>
      </c>
    </row>
    <row r="26" spans="1:88" ht="16.5" customHeight="1">
      <c r="A26" s="9" t="s">
        <v>70</v>
      </c>
      <c r="B26" s="9" t="s">
        <v>46</v>
      </c>
      <c r="C26" s="10">
        <v>225</v>
      </c>
      <c r="D26" s="11">
        <v>10</v>
      </c>
      <c r="G26" s="11" t="s">
        <v>31</v>
      </c>
      <c r="H26" s="11">
        <v>8</v>
      </c>
      <c r="I26" s="11">
        <v>42</v>
      </c>
      <c r="J26" s="11">
        <v>2</v>
      </c>
      <c r="L26" s="46">
        <f t="shared" si="0"/>
        <v>49</v>
      </c>
      <c r="M26" s="41">
        <f t="shared" si="1"/>
        <v>0</v>
      </c>
      <c r="N26" s="47"/>
      <c r="O26" s="47"/>
      <c r="P26" s="47"/>
      <c r="Q26" s="47"/>
      <c r="R26" s="47"/>
      <c r="S26" s="48"/>
      <c r="T26" s="48"/>
      <c r="U26" s="48"/>
      <c r="V26" s="48"/>
      <c r="W26" s="48"/>
      <c r="X26" s="48"/>
      <c r="Y26" s="48"/>
      <c r="Z26" s="49"/>
      <c r="AA26" s="49"/>
      <c r="AB26" s="49"/>
      <c r="AC26" s="49"/>
      <c r="AD26" s="47" t="s">
        <v>227</v>
      </c>
      <c r="AE26" s="50">
        <f t="shared" si="2"/>
        <v>6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>
        <v>1</v>
      </c>
      <c r="AP26" s="38">
        <v>5</v>
      </c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50" t="s">
        <v>223</v>
      </c>
      <c r="BM26" s="42">
        <f>BN26+BO26+BP26+BQ26+BR26+BS26+BT26+BU26+BV26+BW26+BX26+BY26+BZ26+CA26+CB26+CC26+CD26+CE26+CF26+CG26+CH26+CI26</f>
        <v>43</v>
      </c>
      <c r="BN26" s="46">
        <v>1</v>
      </c>
      <c r="BO26" s="51">
        <v>1</v>
      </c>
      <c r="BP26" s="51" t="s">
        <v>219</v>
      </c>
      <c r="BQ26" s="51">
        <v>1</v>
      </c>
      <c r="BR26" s="51">
        <v>1</v>
      </c>
      <c r="BS26" s="51">
        <v>1</v>
      </c>
      <c r="BT26" s="51">
        <v>1</v>
      </c>
      <c r="BU26" s="51">
        <v>3</v>
      </c>
      <c r="BV26" s="51">
        <v>3</v>
      </c>
      <c r="BW26" s="51">
        <v>3</v>
      </c>
      <c r="BX26" s="51">
        <v>20</v>
      </c>
      <c r="BY26" s="51">
        <v>0</v>
      </c>
      <c r="BZ26" s="51">
        <v>0</v>
      </c>
      <c r="CA26" s="51">
        <v>1</v>
      </c>
      <c r="CB26" s="51">
        <v>0</v>
      </c>
      <c r="CC26" s="51">
        <v>1</v>
      </c>
      <c r="CD26" s="51">
        <v>1</v>
      </c>
      <c r="CE26" s="51">
        <v>1</v>
      </c>
      <c r="CF26" s="51">
        <v>1</v>
      </c>
      <c r="CG26" s="51">
        <v>1</v>
      </c>
      <c r="CH26" s="51">
        <v>1</v>
      </c>
      <c r="CI26" s="34">
        <v>0</v>
      </c>
      <c r="CJ26" s="10" t="s">
        <v>220</v>
      </c>
    </row>
    <row r="27" spans="1:88" ht="16.5" customHeight="1">
      <c r="A27" s="9" t="s">
        <v>88</v>
      </c>
      <c r="B27" s="9" t="s">
        <v>20</v>
      </c>
      <c r="C27" s="10" t="s">
        <v>89</v>
      </c>
      <c r="D27" s="11">
        <v>10</v>
      </c>
      <c r="G27" s="11" t="s">
        <v>31</v>
      </c>
      <c r="H27" s="11">
        <v>7</v>
      </c>
      <c r="I27" s="11">
        <v>61</v>
      </c>
      <c r="J27" s="11">
        <v>2</v>
      </c>
      <c r="L27" s="46">
        <f t="shared" si="0"/>
        <v>49</v>
      </c>
      <c r="M27" s="41">
        <f t="shared" si="1"/>
        <v>1</v>
      </c>
      <c r="N27" s="47"/>
      <c r="O27" s="47"/>
      <c r="P27" s="47"/>
      <c r="Q27" s="47"/>
      <c r="R27" s="47"/>
      <c r="S27" s="48"/>
      <c r="T27" s="48"/>
      <c r="U27" s="48"/>
      <c r="V27" s="48"/>
      <c r="W27" s="48"/>
      <c r="X27" s="48"/>
      <c r="Y27" s="48"/>
      <c r="Z27" s="49">
        <v>1</v>
      </c>
      <c r="AA27" s="49"/>
      <c r="AB27" s="49"/>
      <c r="AC27" s="49"/>
      <c r="AD27" s="47" t="s">
        <v>226</v>
      </c>
      <c r="AE27" s="50">
        <f t="shared" si="2"/>
        <v>39</v>
      </c>
      <c r="AF27" s="38">
        <v>2</v>
      </c>
      <c r="AG27" s="38">
        <v>1</v>
      </c>
      <c r="AH27" s="38">
        <v>0</v>
      </c>
      <c r="AI27" s="38">
        <v>1</v>
      </c>
      <c r="AJ27" s="38">
        <v>1</v>
      </c>
      <c r="AK27" s="38">
        <v>0</v>
      </c>
      <c r="AL27" s="38">
        <v>0</v>
      </c>
      <c r="AM27" s="38">
        <v>1</v>
      </c>
      <c r="AN27" s="38">
        <v>1</v>
      </c>
      <c r="AO27" s="38">
        <v>0</v>
      </c>
      <c r="AP27" s="38">
        <v>0</v>
      </c>
      <c r="AQ27" s="38">
        <v>0</v>
      </c>
      <c r="AR27" s="38">
        <v>2</v>
      </c>
      <c r="AS27" s="38">
        <v>2</v>
      </c>
      <c r="AT27" s="38">
        <v>3</v>
      </c>
      <c r="AU27" s="38">
        <v>3</v>
      </c>
      <c r="AV27" s="38">
        <v>4</v>
      </c>
      <c r="AW27" s="38">
        <v>0</v>
      </c>
      <c r="AX27" s="38">
        <v>0</v>
      </c>
      <c r="AY27" s="38">
        <v>0</v>
      </c>
      <c r="AZ27" s="38">
        <v>0</v>
      </c>
      <c r="BA27" s="38">
        <v>1</v>
      </c>
      <c r="BB27" s="38">
        <v>1</v>
      </c>
      <c r="BC27" s="38">
        <v>3</v>
      </c>
      <c r="BD27" s="38">
        <v>3</v>
      </c>
      <c r="BE27" s="38">
        <v>0</v>
      </c>
      <c r="BF27" s="38">
        <v>10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50" t="s">
        <v>225</v>
      </c>
      <c r="BM27" s="42">
        <f>BN27+BO27+BP27+BQ27+BR27+BS27+BT27+BU27+BV27+BW27+BX27+BY27+BZ27+CA27+CB27+CC27+CD27+CE27+CF27+CG27+CH27+CI27</f>
        <v>9</v>
      </c>
      <c r="BN27" s="46">
        <v>1</v>
      </c>
      <c r="BO27" s="51" t="s">
        <v>219</v>
      </c>
      <c r="BP27" s="51" t="s">
        <v>219</v>
      </c>
      <c r="BQ27" s="51" t="s">
        <v>219</v>
      </c>
      <c r="BR27" s="51" t="s">
        <v>219</v>
      </c>
      <c r="BS27" s="51" t="s">
        <v>219</v>
      </c>
      <c r="BT27" s="51" t="s">
        <v>221</v>
      </c>
      <c r="BU27" s="51">
        <v>0</v>
      </c>
      <c r="BV27" s="51">
        <v>0</v>
      </c>
      <c r="BW27" s="51">
        <v>0</v>
      </c>
      <c r="BX27" s="51">
        <v>0</v>
      </c>
      <c r="BY27" s="51">
        <v>0</v>
      </c>
      <c r="BZ27" s="51">
        <v>0</v>
      </c>
      <c r="CA27" s="51">
        <v>1</v>
      </c>
      <c r="CB27" s="51">
        <v>1</v>
      </c>
      <c r="CC27" s="51">
        <v>1</v>
      </c>
      <c r="CD27" s="51">
        <v>0</v>
      </c>
      <c r="CE27" s="51">
        <v>0</v>
      </c>
      <c r="CF27" s="51">
        <v>0</v>
      </c>
      <c r="CG27" s="51">
        <v>0</v>
      </c>
      <c r="CH27" s="51">
        <v>0</v>
      </c>
      <c r="CI27" s="34">
        <v>0</v>
      </c>
      <c r="CJ27" s="17" t="s">
        <v>222</v>
      </c>
    </row>
    <row r="28" spans="1:88" ht="16.5" customHeight="1">
      <c r="A28" s="9" t="s">
        <v>116</v>
      </c>
      <c r="B28" s="9" t="s">
        <v>29</v>
      </c>
      <c r="C28" s="10">
        <v>267</v>
      </c>
      <c r="D28" s="11">
        <v>10</v>
      </c>
      <c r="G28" s="11">
        <v>320</v>
      </c>
      <c r="H28" s="11">
        <v>0</v>
      </c>
      <c r="I28" s="11">
        <v>90</v>
      </c>
      <c r="J28" s="11">
        <v>2</v>
      </c>
      <c r="L28" s="46">
        <f t="shared" si="0"/>
        <v>48</v>
      </c>
      <c r="M28" s="41">
        <f t="shared" si="1"/>
        <v>8</v>
      </c>
      <c r="N28" s="47">
        <v>3</v>
      </c>
      <c r="O28" s="47">
        <v>0</v>
      </c>
      <c r="P28" s="47">
        <v>1</v>
      </c>
      <c r="Q28" s="47">
        <v>1</v>
      </c>
      <c r="R28" s="47">
        <v>1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9">
        <v>2</v>
      </c>
      <c r="AA28" s="49">
        <v>0</v>
      </c>
      <c r="AB28" s="49">
        <v>0</v>
      </c>
      <c r="AC28" s="49">
        <v>0</v>
      </c>
      <c r="AD28" s="47" t="s">
        <v>228</v>
      </c>
      <c r="AE28" s="50">
        <f t="shared" si="2"/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50" t="s">
        <v>225</v>
      </c>
      <c r="BM28" s="42">
        <f>BN28+BO28+BP28+BQ28+BR28+BS28+BT28+BU28+BV28+BW28+BX28+BY28+BZ28+CA28+CB28+CC28+CD28+CE28+CF28+CG28+CH28+CI28</f>
        <v>40</v>
      </c>
      <c r="BN28" s="46">
        <v>0</v>
      </c>
      <c r="BO28" s="51" t="s">
        <v>219</v>
      </c>
      <c r="BP28" s="51" t="s">
        <v>219</v>
      </c>
      <c r="BQ28" s="51" t="s">
        <v>219</v>
      </c>
      <c r="BR28" s="51" t="s">
        <v>219</v>
      </c>
      <c r="BS28" s="51" t="s">
        <v>219</v>
      </c>
      <c r="BT28" s="51" t="s">
        <v>219</v>
      </c>
      <c r="BU28" s="51">
        <v>3</v>
      </c>
      <c r="BV28" s="51">
        <v>3</v>
      </c>
      <c r="BW28" s="51">
        <v>3</v>
      </c>
      <c r="BX28" s="51">
        <v>25</v>
      </c>
      <c r="BY28" s="51">
        <v>0</v>
      </c>
      <c r="BZ28" s="51">
        <v>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0</v>
      </c>
      <c r="CH28" s="51">
        <v>0</v>
      </c>
      <c r="CI28" s="34">
        <v>0</v>
      </c>
      <c r="CJ28" s="17" t="s">
        <v>222</v>
      </c>
    </row>
    <row r="29" spans="1:88" ht="16.5" customHeight="1">
      <c r="A29" s="21" t="s">
        <v>104</v>
      </c>
      <c r="B29" s="9" t="s">
        <v>36</v>
      </c>
      <c r="C29" s="16">
        <v>145</v>
      </c>
      <c r="D29" s="16">
        <v>10</v>
      </c>
      <c r="G29" s="11">
        <v>321</v>
      </c>
      <c r="H29" s="11">
        <v>19</v>
      </c>
      <c r="I29" s="11">
        <v>76</v>
      </c>
      <c r="J29" s="11">
        <v>2</v>
      </c>
      <c r="L29" s="46">
        <f t="shared" si="0"/>
        <v>48</v>
      </c>
      <c r="M29" s="41">
        <f t="shared" si="1"/>
        <v>7</v>
      </c>
      <c r="N29" s="47">
        <v>1</v>
      </c>
      <c r="O29" s="47">
        <v>0</v>
      </c>
      <c r="P29" s="47">
        <v>1</v>
      </c>
      <c r="Q29" s="47">
        <v>0</v>
      </c>
      <c r="R29" s="47">
        <v>0</v>
      </c>
      <c r="S29" s="48">
        <v>0</v>
      </c>
      <c r="T29" s="48">
        <v>1</v>
      </c>
      <c r="U29" s="48">
        <v>1</v>
      </c>
      <c r="V29" s="48">
        <v>1</v>
      </c>
      <c r="W29" s="48">
        <v>0</v>
      </c>
      <c r="X29" s="48">
        <v>0</v>
      </c>
      <c r="Y29" s="48">
        <v>0</v>
      </c>
      <c r="Z29" s="49">
        <v>2</v>
      </c>
      <c r="AA29" s="49">
        <v>0</v>
      </c>
      <c r="AB29" s="49">
        <v>0</v>
      </c>
      <c r="AC29" s="49">
        <v>0</v>
      </c>
      <c r="AD29" s="47" t="s">
        <v>228</v>
      </c>
      <c r="AE29" s="50">
        <f t="shared" si="2"/>
        <v>1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1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50" t="s">
        <v>225</v>
      </c>
      <c r="BM29" s="42">
        <f>BN29+BO29+BP29+BQ29+BR29+BS29+BT29+BU29+BV29+BW29+BX29+BY29+BZ29+CA29+CB29+CC29+CD29+CE29+CF29+CG29+CH29+CI29</f>
        <v>40</v>
      </c>
      <c r="BN29" s="46">
        <v>0</v>
      </c>
      <c r="BO29" s="51" t="s">
        <v>219</v>
      </c>
      <c r="BP29" s="51" t="s">
        <v>221</v>
      </c>
      <c r="BQ29" s="51" t="s">
        <v>219</v>
      </c>
      <c r="BR29" s="51" t="s">
        <v>219</v>
      </c>
      <c r="BS29" s="51" t="s">
        <v>219</v>
      </c>
      <c r="BT29" s="51" t="s">
        <v>219</v>
      </c>
      <c r="BU29" s="51">
        <v>3</v>
      </c>
      <c r="BV29" s="51">
        <v>3</v>
      </c>
      <c r="BW29" s="51">
        <v>3</v>
      </c>
      <c r="BX29" s="51">
        <v>20</v>
      </c>
      <c r="BY29" s="51">
        <v>0</v>
      </c>
      <c r="BZ29" s="51">
        <v>0</v>
      </c>
      <c r="CA29" s="51">
        <v>1</v>
      </c>
      <c r="CB29" s="51">
        <v>1</v>
      </c>
      <c r="CC29" s="51">
        <v>1</v>
      </c>
      <c r="CD29" s="51">
        <v>1</v>
      </c>
      <c r="CE29" s="51">
        <v>0</v>
      </c>
      <c r="CF29" s="51">
        <v>1</v>
      </c>
      <c r="CG29" s="51">
        <v>0</v>
      </c>
      <c r="CH29" s="51">
        <v>1</v>
      </c>
      <c r="CI29" s="34">
        <v>0</v>
      </c>
      <c r="CJ29" s="17" t="s">
        <v>222</v>
      </c>
    </row>
    <row r="30" spans="1:88" ht="16.5" customHeight="1">
      <c r="A30" s="21" t="s">
        <v>43</v>
      </c>
      <c r="B30" s="9" t="s">
        <v>22</v>
      </c>
      <c r="C30" s="15">
        <v>178</v>
      </c>
      <c r="D30" s="16">
        <v>10</v>
      </c>
      <c r="G30" s="11">
        <v>319</v>
      </c>
      <c r="H30" s="11">
        <v>11</v>
      </c>
      <c r="I30" s="11">
        <v>18</v>
      </c>
      <c r="J30" s="11">
        <v>3</v>
      </c>
      <c r="L30" s="46">
        <f t="shared" si="0"/>
        <v>45</v>
      </c>
      <c r="M30" s="41">
        <f t="shared" si="1"/>
        <v>2</v>
      </c>
      <c r="N30" s="47"/>
      <c r="O30" s="47"/>
      <c r="P30" s="47"/>
      <c r="Q30" s="47">
        <v>1</v>
      </c>
      <c r="R30" s="47">
        <v>1</v>
      </c>
      <c r="S30" s="48"/>
      <c r="T30" s="48"/>
      <c r="U30" s="48"/>
      <c r="V30" s="48"/>
      <c r="W30" s="48"/>
      <c r="X30" s="48"/>
      <c r="Y30" s="48"/>
      <c r="Z30" s="49"/>
      <c r="AA30" s="49"/>
      <c r="AB30" s="49"/>
      <c r="AC30" s="49"/>
      <c r="AD30" s="47" t="s">
        <v>226</v>
      </c>
      <c r="AE30" s="50">
        <f t="shared" si="2"/>
        <v>36</v>
      </c>
      <c r="AF30" s="38">
        <v>2</v>
      </c>
      <c r="AG30" s="38"/>
      <c r="AH30" s="38"/>
      <c r="AI30" s="38">
        <v>1</v>
      </c>
      <c r="AJ30" s="38">
        <v>1</v>
      </c>
      <c r="AK30" s="38"/>
      <c r="AL30" s="38"/>
      <c r="AM30" s="38">
        <v>1</v>
      </c>
      <c r="AN30" s="38">
        <v>1</v>
      </c>
      <c r="AO30" s="38"/>
      <c r="AP30" s="38"/>
      <c r="AQ30" s="38"/>
      <c r="AR30" s="38"/>
      <c r="AS30" s="38">
        <v>2</v>
      </c>
      <c r="AT30" s="38">
        <v>3</v>
      </c>
      <c r="AU30" s="38"/>
      <c r="AV30" s="38"/>
      <c r="AW30" s="38"/>
      <c r="AX30" s="38">
        <v>1</v>
      </c>
      <c r="AY30" s="38">
        <v>2</v>
      </c>
      <c r="AZ30" s="38">
        <v>1</v>
      </c>
      <c r="BA30" s="38">
        <v>1</v>
      </c>
      <c r="BB30" s="38"/>
      <c r="BC30" s="38">
        <v>1</v>
      </c>
      <c r="BD30" s="38">
        <v>1</v>
      </c>
      <c r="BE30" s="38">
        <v>10</v>
      </c>
      <c r="BF30" s="38">
        <v>8</v>
      </c>
      <c r="BG30" s="38"/>
      <c r="BH30" s="38"/>
      <c r="BI30" s="38"/>
      <c r="BJ30" s="38"/>
      <c r="BK30" s="38"/>
      <c r="BL30" s="50" t="s">
        <v>223</v>
      </c>
      <c r="BM30" s="42">
        <f>SUM(BN30:CI30)</f>
        <v>7</v>
      </c>
      <c r="BN30" s="43"/>
      <c r="BO30" s="44">
        <v>1</v>
      </c>
      <c r="BP30" s="44">
        <v>1</v>
      </c>
      <c r="BQ30" s="44">
        <v>1</v>
      </c>
      <c r="BR30" s="44">
        <v>1</v>
      </c>
      <c r="BS30" s="44"/>
      <c r="BT30" s="44"/>
      <c r="BU30" s="44">
        <v>3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10" t="s">
        <v>218</v>
      </c>
    </row>
    <row r="31" spans="1:88" ht="16.5" customHeight="1">
      <c r="A31" s="19" t="s">
        <v>142</v>
      </c>
      <c r="B31" s="9" t="s">
        <v>36</v>
      </c>
      <c r="C31" s="20">
        <v>171</v>
      </c>
      <c r="D31" s="20">
        <v>10</v>
      </c>
      <c r="G31" s="11" t="s">
        <v>31</v>
      </c>
      <c r="H31" s="11">
        <v>11</v>
      </c>
      <c r="I31" s="11">
        <v>116</v>
      </c>
      <c r="J31" s="11">
        <v>3</v>
      </c>
      <c r="L31" s="46">
        <f t="shared" si="0"/>
        <v>45</v>
      </c>
      <c r="M31" s="41">
        <f t="shared" si="1"/>
        <v>4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8">
        <v>0</v>
      </c>
      <c r="T31" s="48">
        <v>0</v>
      </c>
      <c r="U31" s="48">
        <v>1</v>
      </c>
      <c r="V31" s="48">
        <v>1</v>
      </c>
      <c r="W31" s="48">
        <v>0</v>
      </c>
      <c r="X31" s="48">
        <v>0</v>
      </c>
      <c r="Y31" s="48">
        <v>0</v>
      </c>
      <c r="Z31" s="49">
        <v>2</v>
      </c>
      <c r="AA31" s="49">
        <v>0</v>
      </c>
      <c r="AB31" s="49">
        <v>0</v>
      </c>
      <c r="AC31" s="49">
        <v>0</v>
      </c>
      <c r="AD31" s="47" t="s">
        <v>228</v>
      </c>
      <c r="AE31" s="50">
        <f t="shared" si="2"/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50" t="s">
        <v>225</v>
      </c>
      <c r="BM31" s="42">
        <f>BN31+BO31+BP31+BQ31+BR31+BS31+BT31+BU31+BV31+BW31+BX31+BY31+BZ31+CA31+CB31+CC31+CD31+CE31+CF31+CG31+CH31+CI31</f>
        <v>41</v>
      </c>
      <c r="BN31" s="46">
        <v>1</v>
      </c>
      <c r="BO31" s="51" t="s">
        <v>219</v>
      </c>
      <c r="BP31" s="51" t="s">
        <v>219</v>
      </c>
      <c r="BQ31" s="51" t="s">
        <v>219</v>
      </c>
      <c r="BR31" s="51" t="s">
        <v>219</v>
      </c>
      <c r="BS31" s="51" t="s">
        <v>219</v>
      </c>
      <c r="BT31" s="51" t="s">
        <v>221</v>
      </c>
      <c r="BU31" s="51">
        <v>3</v>
      </c>
      <c r="BV31" s="51">
        <v>3</v>
      </c>
      <c r="BW31" s="51">
        <v>2</v>
      </c>
      <c r="BX31" s="51">
        <v>25</v>
      </c>
      <c r="BY31" s="51">
        <v>0</v>
      </c>
      <c r="BZ31" s="51">
        <v>0</v>
      </c>
      <c r="CA31" s="51">
        <v>0</v>
      </c>
      <c r="CB31" s="51">
        <v>1</v>
      </c>
      <c r="CC31" s="51">
        <v>1</v>
      </c>
      <c r="CD31" s="51">
        <v>0</v>
      </c>
      <c r="CE31" s="51">
        <v>0</v>
      </c>
      <c r="CF31" s="51">
        <v>0</v>
      </c>
      <c r="CG31" s="51">
        <v>0</v>
      </c>
      <c r="CH31" s="51">
        <v>0</v>
      </c>
      <c r="CI31" s="34">
        <v>0</v>
      </c>
      <c r="CJ31" s="17" t="s">
        <v>222</v>
      </c>
    </row>
    <row r="32" spans="1:88" ht="16.5" customHeight="1">
      <c r="A32" s="9" t="s">
        <v>42</v>
      </c>
      <c r="B32" s="9" t="s">
        <v>22</v>
      </c>
      <c r="C32" s="10">
        <v>52</v>
      </c>
      <c r="D32" s="11">
        <v>10</v>
      </c>
      <c r="G32" s="11">
        <v>321</v>
      </c>
      <c r="H32" s="11">
        <v>7</v>
      </c>
      <c r="I32" s="11">
        <v>17</v>
      </c>
      <c r="J32" s="11">
        <v>3</v>
      </c>
      <c r="L32" s="46">
        <f t="shared" si="0"/>
        <v>43</v>
      </c>
      <c r="M32" s="41">
        <f t="shared" si="1"/>
        <v>0</v>
      </c>
      <c r="N32" s="47"/>
      <c r="O32" s="47"/>
      <c r="P32" s="47"/>
      <c r="Q32" s="47"/>
      <c r="R32" s="47"/>
      <c r="S32" s="48"/>
      <c r="T32" s="48"/>
      <c r="U32" s="48"/>
      <c r="V32" s="48"/>
      <c r="W32" s="48"/>
      <c r="X32" s="48"/>
      <c r="Y32" s="48"/>
      <c r="Z32" s="49"/>
      <c r="AA32" s="49"/>
      <c r="AB32" s="49"/>
      <c r="AC32" s="49"/>
      <c r="AD32" s="47" t="s">
        <v>226</v>
      </c>
      <c r="AE32" s="50">
        <f t="shared" si="2"/>
        <v>39</v>
      </c>
      <c r="AF32" s="38">
        <v>1</v>
      </c>
      <c r="AG32" s="38">
        <v>1</v>
      </c>
      <c r="AH32" s="38">
        <v>1</v>
      </c>
      <c r="AI32" s="38">
        <v>1</v>
      </c>
      <c r="AJ32" s="38">
        <v>1</v>
      </c>
      <c r="AK32" s="38">
        <v>1</v>
      </c>
      <c r="AL32" s="38" t="s">
        <v>224</v>
      </c>
      <c r="AM32" s="38">
        <v>1</v>
      </c>
      <c r="AN32" s="38"/>
      <c r="AO32" s="38"/>
      <c r="AP32" s="38">
        <v>5</v>
      </c>
      <c r="AQ32" s="38"/>
      <c r="AR32" s="38">
        <v>2</v>
      </c>
      <c r="AS32" s="38">
        <v>2</v>
      </c>
      <c r="AT32" s="38">
        <v>3</v>
      </c>
      <c r="AU32" s="38"/>
      <c r="AV32" s="38"/>
      <c r="AW32" s="38">
        <v>3</v>
      </c>
      <c r="AX32" s="38"/>
      <c r="AY32" s="38"/>
      <c r="AZ32" s="38"/>
      <c r="BA32" s="38"/>
      <c r="BB32" s="38"/>
      <c r="BC32" s="38"/>
      <c r="BD32" s="38"/>
      <c r="BE32" s="38">
        <v>10</v>
      </c>
      <c r="BF32" s="38"/>
      <c r="BG32" s="38">
        <v>1</v>
      </c>
      <c r="BH32" s="38">
        <v>3</v>
      </c>
      <c r="BI32" s="38">
        <v>1</v>
      </c>
      <c r="BJ32" s="38">
        <v>2</v>
      </c>
      <c r="BK32" s="38"/>
      <c r="BL32" s="50" t="s">
        <v>223</v>
      </c>
      <c r="BM32" s="42">
        <f>SUM(BN32:CI32)</f>
        <v>4</v>
      </c>
      <c r="BN32" s="43"/>
      <c r="BO32" s="43">
        <v>1</v>
      </c>
      <c r="BP32" s="43">
        <v>1</v>
      </c>
      <c r="BQ32" s="43">
        <v>1</v>
      </c>
      <c r="BR32" s="43"/>
      <c r="BS32" s="43">
        <v>1</v>
      </c>
      <c r="BT32" s="43"/>
      <c r="BU32" s="43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10" t="s">
        <v>218</v>
      </c>
    </row>
    <row r="33" spans="1:88" ht="16.5" customHeight="1">
      <c r="A33" s="9" t="s">
        <v>145</v>
      </c>
      <c r="B33" s="9" t="s">
        <v>17</v>
      </c>
      <c r="C33" s="10" t="s">
        <v>92</v>
      </c>
      <c r="D33" s="11">
        <v>10</v>
      </c>
      <c r="G33" s="11" t="s">
        <v>69</v>
      </c>
      <c r="H33" s="11">
        <v>5</v>
      </c>
      <c r="I33" s="11">
        <v>15</v>
      </c>
      <c r="J33" s="11">
        <v>3</v>
      </c>
      <c r="L33" s="46">
        <f t="shared" si="0"/>
        <v>41</v>
      </c>
      <c r="M33" s="41">
        <f t="shared" si="1"/>
        <v>0</v>
      </c>
      <c r="N33" s="47"/>
      <c r="O33" s="47"/>
      <c r="P33" s="47"/>
      <c r="Q33" s="47"/>
      <c r="R33" s="47"/>
      <c r="S33" s="48"/>
      <c r="T33" s="48"/>
      <c r="U33" s="48"/>
      <c r="V33" s="48"/>
      <c r="W33" s="48"/>
      <c r="X33" s="48"/>
      <c r="Y33" s="48"/>
      <c r="Z33" s="49"/>
      <c r="AA33" s="49"/>
      <c r="AB33" s="49"/>
      <c r="AC33" s="49"/>
      <c r="AD33" s="47" t="s">
        <v>226</v>
      </c>
      <c r="AE33" s="50">
        <f t="shared" si="2"/>
        <v>41</v>
      </c>
      <c r="AF33" s="38">
        <v>2</v>
      </c>
      <c r="AG33" s="38">
        <v>1</v>
      </c>
      <c r="AH33" s="38">
        <v>1</v>
      </c>
      <c r="AI33" s="38">
        <v>1</v>
      </c>
      <c r="AJ33" s="38">
        <v>1</v>
      </c>
      <c r="AK33" s="38">
        <v>1</v>
      </c>
      <c r="AL33" s="38">
        <v>1</v>
      </c>
      <c r="AM33" s="38">
        <v>1</v>
      </c>
      <c r="AN33" s="38">
        <v>1</v>
      </c>
      <c r="AO33" s="38">
        <v>1</v>
      </c>
      <c r="AP33" s="38">
        <v>5</v>
      </c>
      <c r="AQ33" s="38">
        <v>5</v>
      </c>
      <c r="AR33" s="38"/>
      <c r="AS33" s="38"/>
      <c r="AT33" s="38"/>
      <c r="AU33" s="38"/>
      <c r="AV33" s="38"/>
      <c r="AW33" s="38"/>
      <c r="AX33" s="38">
        <v>1</v>
      </c>
      <c r="AY33" s="38">
        <v>1</v>
      </c>
      <c r="AZ33" s="38">
        <v>1</v>
      </c>
      <c r="BA33" s="38">
        <v>1</v>
      </c>
      <c r="BB33" s="38">
        <v>1</v>
      </c>
      <c r="BC33" s="38">
        <v>3</v>
      </c>
      <c r="BD33" s="38"/>
      <c r="BE33" s="38"/>
      <c r="BF33" s="38">
        <v>5</v>
      </c>
      <c r="BG33" s="38">
        <v>1</v>
      </c>
      <c r="BH33" s="38">
        <v>3</v>
      </c>
      <c r="BI33" s="38">
        <v>1</v>
      </c>
      <c r="BJ33" s="38">
        <v>2</v>
      </c>
      <c r="BK33" s="38"/>
      <c r="BL33" s="50" t="s">
        <v>223</v>
      </c>
      <c r="BM33" s="42">
        <f>SUM(BN33:CI33)</f>
        <v>0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45"/>
      <c r="CJ33" s="10" t="s">
        <v>218</v>
      </c>
    </row>
    <row r="34" spans="1:88" ht="16.5" customHeight="1">
      <c r="A34" s="17" t="s">
        <v>129</v>
      </c>
      <c r="B34" s="9" t="s">
        <v>46</v>
      </c>
      <c r="C34" s="10">
        <v>194</v>
      </c>
      <c r="D34" s="13">
        <v>10</v>
      </c>
      <c r="G34" s="11">
        <v>319</v>
      </c>
      <c r="H34" s="11">
        <v>14</v>
      </c>
      <c r="I34" s="11">
        <v>104</v>
      </c>
      <c r="J34" s="11">
        <v>3</v>
      </c>
      <c r="L34" s="46">
        <f aca="true" t="shared" si="4" ref="L34:L65">M34+AE34+BM34</f>
        <v>40</v>
      </c>
      <c r="M34" s="41">
        <f aca="true" t="shared" si="5" ref="M34:M65">SUM(N34:AC34)</f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 t="s">
        <v>228</v>
      </c>
      <c r="AE34" s="50">
        <f aca="true" t="shared" si="6" ref="AE34:AE65">SUM(AF34:BK34)</f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50" t="s">
        <v>225</v>
      </c>
      <c r="BM34" s="42">
        <f>BN34+BO34+BP34+BQ34+BR34+BS34+BT34+BU34+BV34+BW34+BX34+BY34+BZ34+CA34+CB34+CC34+CD34+CE34+CF34+CG34+CH34+CI34</f>
        <v>40</v>
      </c>
      <c r="BN34" s="46">
        <v>0</v>
      </c>
      <c r="BO34" s="51" t="s">
        <v>219</v>
      </c>
      <c r="BP34" s="51" t="s">
        <v>219</v>
      </c>
      <c r="BQ34" s="51" t="s">
        <v>219</v>
      </c>
      <c r="BR34" s="51" t="s">
        <v>219</v>
      </c>
      <c r="BS34" s="51" t="s">
        <v>219</v>
      </c>
      <c r="BT34" s="51" t="s">
        <v>219</v>
      </c>
      <c r="BU34" s="51">
        <v>3</v>
      </c>
      <c r="BV34" s="51">
        <v>3</v>
      </c>
      <c r="BW34" s="51">
        <v>3</v>
      </c>
      <c r="BX34" s="51">
        <v>25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0</v>
      </c>
      <c r="CH34" s="51">
        <v>0</v>
      </c>
      <c r="CI34" s="34">
        <v>0</v>
      </c>
      <c r="CJ34" s="17" t="s">
        <v>222</v>
      </c>
    </row>
    <row r="35" spans="1:88" ht="16.5" customHeight="1">
      <c r="A35" s="9" t="s">
        <v>230</v>
      </c>
      <c r="B35" s="9" t="s">
        <v>33</v>
      </c>
      <c r="C35" s="10">
        <v>132</v>
      </c>
      <c r="D35" s="11">
        <v>10</v>
      </c>
      <c r="G35" s="11">
        <v>320</v>
      </c>
      <c r="H35" s="11">
        <v>6</v>
      </c>
      <c r="I35" s="11">
        <v>23</v>
      </c>
      <c r="J35" s="11">
        <v>3</v>
      </c>
      <c r="L35" s="46">
        <f t="shared" si="4"/>
        <v>40</v>
      </c>
      <c r="M35" s="41">
        <f t="shared" si="5"/>
        <v>2</v>
      </c>
      <c r="N35" s="47"/>
      <c r="O35" s="47"/>
      <c r="P35" s="47"/>
      <c r="Q35" s="47"/>
      <c r="R35" s="47"/>
      <c r="S35" s="48"/>
      <c r="T35" s="48"/>
      <c r="U35" s="48"/>
      <c r="V35" s="48"/>
      <c r="W35" s="48"/>
      <c r="X35" s="48"/>
      <c r="Y35" s="48"/>
      <c r="Z35" s="49">
        <v>2</v>
      </c>
      <c r="AA35" s="49"/>
      <c r="AB35" s="49"/>
      <c r="AC35" s="49"/>
      <c r="AD35" s="47" t="s">
        <v>226</v>
      </c>
      <c r="AE35" s="50">
        <f t="shared" si="6"/>
        <v>29</v>
      </c>
      <c r="AF35" s="38">
        <v>1</v>
      </c>
      <c r="AG35" s="38">
        <v>1</v>
      </c>
      <c r="AH35" s="38">
        <v>1</v>
      </c>
      <c r="AI35" s="38">
        <v>1</v>
      </c>
      <c r="AJ35" s="38">
        <v>1</v>
      </c>
      <c r="AK35" s="38">
        <v>1</v>
      </c>
      <c r="AL35" s="38">
        <v>1</v>
      </c>
      <c r="AM35" s="38">
        <v>1</v>
      </c>
      <c r="AN35" s="38">
        <v>1</v>
      </c>
      <c r="AO35" s="38"/>
      <c r="AP35" s="38"/>
      <c r="AQ35" s="38"/>
      <c r="AR35" s="38">
        <v>2</v>
      </c>
      <c r="AS35" s="38">
        <v>2</v>
      </c>
      <c r="AT35" s="38"/>
      <c r="AU35" s="38"/>
      <c r="AV35" s="38"/>
      <c r="AW35" s="38">
        <v>3</v>
      </c>
      <c r="AX35" s="38">
        <v>1</v>
      </c>
      <c r="AY35" s="38">
        <v>2</v>
      </c>
      <c r="AZ35" s="38">
        <v>1</v>
      </c>
      <c r="BA35" s="38">
        <v>1</v>
      </c>
      <c r="BB35" s="38">
        <v>1</v>
      </c>
      <c r="BC35" s="38">
        <v>3</v>
      </c>
      <c r="BD35" s="38">
        <v>3</v>
      </c>
      <c r="BE35" s="38"/>
      <c r="BF35" s="38"/>
      <c r="BG35" s="38">
        <v>1</v>
      </c>
      <c r="BH35" s="38"/>
      <c r="BI35" s="38"/>
      <c r="BJ35" s="38"/>
      <c r="BK35" s="38"/>
      <c r="BL35" s="50" t="s">
        <v>223</v>
      </c>
      <c r="BM35" s="42">
        <f>SUM(BN35:CI35)</f>
        <v>9</v>
      </c>
      <c r="BN35" s="43">
        <v>1</v>
      </c>
      <c r="BO35" s="44">
        <v>1</v>
      </c>
      <c r="BP35" s="44">
        <v>1</v>
      </c>
      <c r="BQ35" s="44">
        <v>1</v>
      </c>
      <c r="BR35" s="44">
        <v>1</v>
      </c>
      <c r="BS35" s="44">
        <v>1</v>
      </c>
      <c r="BT35" s="44">
        <v>1</v>
      </c>
      <c r="BU35" s="44"/>
      <c r="BV35" s="44"/>
      <c r="BW35" s="44"/>
      <c r="BX35" s="44"/>
      <c r="BY35" s="44"/>
      <c r="BZ35" s="44"/>
      <c r="CA35" s="44"/>
      <c r="CB35" s="44">
        <v>1</v>
      </c>
      <c r="CC35" s="44">
        <v>1</v>
      </c>
      <c r="CD35" s="44"/>
      <c r="CE35" s="44"/>
      <c r="CF35" s="44"/>
      <c r="CG35" s="44"/>
      <c r="CH35" s="44"/>
      <c r="CI35" s="44"/>
      <c r="CJ35" s="10" t="s">
        <v>218</v>
      </c>
    </row>
    <row r="36" spans="1:88" ht="16.5" customHeight="1">
      <c r="A36" s="9" t="s">
        <v>82</v>
      </c>
      <c r="B36" s="9" t="s">
        <v>17</v>
      </c>
      <c r="C36" s="15" t="s">
        <v>18</v>
      </c>
      <c r="D36" s="11">
        <v>10</v>
      </c>
      <c r="G36" s="11">
        <v>321</v>
      </c>
      <c r="H36" s="11">
        <v>18</v>
      </c>
      <c r="I36" s="11">
        <v>54</v>
      </c>
      <c r="J36" s="11">
        <v>3</v>
      </c>
      <c r="L36" s="46">
        <f t="shared" si="4"/>
        <v>39</v>
      </c>
      <c r="M36" s="41">
        <f t="shared" si="5"/>
        <v>0</v>
      </c>
      <c r="N36" s="47"/>
      <c r="O36" s="47"/>
      <c r="P36" s="47"/>
      <c r="Q36" s="47"/>
      <c r="R36" s="47"/>
      <c r="S36" s="48"/>
      <c r="T36" s="48"/>
      <c r="U36" s="48"/>
      <c r="V36" s="48"/>
      <c r="W36" s="48"/>
      <c r="X36" s="48"/>
      <c r="Y36" s="48"/>
      <c r="Z36" s="49"/>
      <c r="AA36" s="49"/>
      <c r="AB36" s="49"/>
      <c r="AC36" s="49"/>
      <c r="AD36" s="47" t="s">
        <v>226</v>
      </c>
      <c r="AE36" s="50">
        <f t="shared" si="6"/>
        <v>0</v>
      </c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50" t="s">
        <v>223</v>
      </c>
      <c r="BM36" s="42">
        <f>BN36+BO36+BP36+BQ36+BR36+BS36+BT36+BU36+BV36+BW36+BX36+BY36+BZ36+CA36+CB36+CC36+CD36+CE36+CF36+CG36+CH36+CI36</f>
        <v>39</v>
      </c>
      <c r="BN36" s="46">
        <v>1</v>
      </c>
      <c r="BO36" s="51">
        <v>1</v>
      </c>
      <c r="BP36" s="51" t="s">
        <v>221</v>
      </c>
      <c r="BQ36" s="51">
        <v>0</v>
      </c>
      <c r="BR36" s="51">
        <v>1</v>
      </c>
      <c r="BS36" s="51">
        <v>1</v>
      </c>
      <c r="BT36" s="51">
        <v>0</v>
      </c>
      <c r="BU36" s="51">
        <v>3</v>
      </c>
      <c r="BV36" s="51">
        <v>3</v>
      </c>
      <c r="BW36" s="51">
        <v>3</v>
      </c>
      <c r="BX36" s="51">
        <v>18</v>
      </c>
      <c r="BY36" s="51">
        <v>0</v>
      </c>
      <c r="BZ36" s="51">
        <v>0</v>
      </c>
      <c r="CA36" s="51">
        <v>1</v>
      </c>
      <c r="CB36" s="51">
        <v>1</v>
      </c>
      <c r="CC36" s="51">
        <v>1</v>
      </c>
      <c r="CD36" s="51">
        <v>1</v>
      </c>
      <c r="CE36" s="51">
        <v>1</v>
      </c>
      <c r="CF36" s="51">
        <v>1</v>
      </c>
      <c r="CG36" s="51">
        <v>1</v>
      </c>
      <c r="CH36" s="51">
        <v>1</v>
      </c>
      <c r="CI36" s="34">
        <v>0</v>
      </c>
      <c r="CJ36" s="10" t="s">
        <v>220</v>
      </c>
    </row>
    <row r="37" spans="1:88" ht="16.5" customHeight="1">
      <c r="A37" s="9" t="s">
        <v>120</v>
      </c>
      <c r="B37" s="9" t="s">
        <v>22</v>
      </c>
      <c r="C37" s="20">
        <v>178</v>
      </c>
      <c r="D37" s="11">
        <v>10</v>
      </c>
      <c r="G37" s="11" t="s">
        <v>69</v>
      </c>
      <c r="H37" s="11">
        <v>6</v>
      </c>
      <c r="I37" s="11">
        <v>94</v>
      </c>
      <c r="J37" s="11">
        <v>3</v>
      </c>
      <c r="L37" s="46">
        <f t="shared" si="4"/>
        <v>34</v>
      </c>
      <c r="M37" s="41">
        <f t="shared" si="5"/>
        <v>7</v>
      </c>
      <c r="N37" s="47">
        <v>0</v>
      </c>
      <c r="O37" s="47">
        <v>0</v>
      </c>
      <c r="P37" s="47">
        <v>0</v>
      </c>
      <c r="Q37" s="47">
        <v>1</v>
      </c>
      <c r="R37" s="47">
        <v>1</v>
      </c>
      <c r="S37" s="48">
        <v>0</v>
      </c>
      <c r="T37" s="48">
        <v>0</v>
      </c>
      <c r="U37" s="48">
        <v>1</v>
      </c>
      <c r="V37" s="48">
        <v>1</v>
      </c>
      <c r="W37" s="48">
        <v>1</v>
      </c>
      <c r="X37" s="48">
        <v>0</v>
      </c>
      <c r="Y37" s="48">
        <v>0</v>
      </c>
      <c r="Z37" s="49">
        <v>2</v>
      </c>
      <c r="AA37" s="49">
        <v>0</v>
      </c>
      <c r="AB37" s="49">
        <v>0</v>
      </c>
      <c r="AC37" s="49">
        <v>0</v>
      </c>
      <c r="AD37" s="47" t="s">
        <v>228</v>
      </c>
      <c r="AE37" s="50">
        <f t="shared" si="6"/>
        <v>17</v>
      </c>
      <c r="AF37" s="38">
        <v>0</v>
      </c>
      <c r="AG37" s="38">
        <v>1</v>
      </c>
      <c r="AH37" s="38">
        <v>0</v>
      </c>
      <c r="AI37" s="38">
        <v>1</v>
      </c>
      <c r="AJ37" s="38">
        <v>1</v>
      </c>
      <c r="AK37" s="38">
        <v>0</v>
      </c>
      <c r="AL37" s="38">
        <v>0</v>
      </c>
      <c r="AM37" s="38">
        <v>1</v>
      </c>
      <c r="AN37" s="38">
        <v>0</v>
      </c>
      <c r="AO37" s="38">
        <v>0</v>
      </c>
      <c r="AP37" s="38">
        <v>0</v>
      </c>
      <c r="AQ37" s="38">
        <v>0</v>
      </c>
      <c r="AR37" s="38">
        <v>1</v>
      </c>
      <c r="AS37" s="38">
        <v>2</v>
      </c>
      <c r="AT37" s="38">
        <v>3</v>
      </c>
      <c r="AU37" s="38">
        <v>3</v>
      </c>
      <c r="AV37" s="38">
        <v>0</v>
      </c>
      <c r="AW37" s="38">
        <v>3</v>
      </c>
      <c r="AX37" s="38">
        <v>1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50" t="s">
        <v>225</v>
      </c>
      <c r="BM37" s="42">
        <f>BN37+BO37+BP37+BQ37+BR37+BS37+BT37+BU37+BV37+BW37+BX37+BY37+BZ37+CA37+CB37+CC37+CD37+CE37+CF37+CG37+CH37+CI37</f>
        <v>10</v>
      </c>
      <c r="BN37" s="46">
        <v>0</v>
      </c>
      <c r="BO37" s="51" t="s">
        <v>221</v>
      </c>
      <c r="BP37" s="51" t="s">
        <v>219</v>
      </c>
      <c r="BQ37" s="51" t="s">
        <v>221</v>
      </c>
      <c r="BR37" s="51" t="s">
        <v>221</v>
      </c>
      <c r="BS37" s="51" t="s">
        <v>221</v>
      </c>
      <c r="BT37" s="51" t="s">
        <v>221</v>
      </c>
      <c r="BU37" s="51">
        <v>3</v>
      </c>
      <c r="BV37" s="51">
        <v>0</v>
      </c>
      <c r="BW37" s="51">
        <v>0</v>
      </c>
      <c r="BX37" s="51">
        <v>4</v>
      </c>
      <c r="BY37" s="51">
        <v>0</v>
      </c>
      <c r="BZ37" s="51">
        <v>0</v>
      </c>
      <c r="CA37" s="51">
        <v>0</v>
      </c>
      <c r="CB37" s="51">
        <v>1</v>
      </c>
      <c r="CC37" s="51">
        <v>1</v>
      </c>
      <c r="CD37" s="51">
        <v>0</v>
      </c>
      <c r="CE37" s="51">
        <v>0</v>
      </c>
      <c r="CF37" s="51">
        <v>0</v>
      </c>
      <c r="CG37" s="51">
        <v>0</v>
      </c>
      <c r="CH37" s="51">
        <v>0</v>
      </c>
      <c r="CI37" s="34">
        <v>0</v>
      </c>
      <c r="CJ37" s="17" t="s">
        <v>222</v>
      </c>
    </row>
    <row r="38" spans="1:88" ht="16.5" customHeight="1">
      <c r="A38" s="12" t="s">
        <v>52</v>
      </c>
      <c r="B38" s="15" t="s">
        <v>17</v>
      </c>
      <c r="C38" s="24" t="s">
        <v>18</v>
      </c>
      <c r="D38" s="24">
        <v>10</v>
      </c>
      <c r="G38" s="11" t="s">
        <v>31</v>
      </c>
      <c r="H38" s="11">
        <v>10</v>
      </c>
      <c r="I38" s="11">
        <v>26</v>
      </c>
      <c r="L38" s="46">
        <f t="shared" si="4"/>
        <v>32</v>
      </c>
      <c r="M38" s="41">
        <f t="shared" si="5"/>
        <v>2</v>
      </c>
      <c r="N38" s="47"/>
      <c r="O38" s="47"/>
      <c r="P38" s="47"/>
      <c r="Q38" s="47"/>
      <c r="R38" s="47"/>
      <c r="S38" s="48"/>
      <c r="T38" s="48">
        <v>1</v>
      </c>
      <c r="U38" s="48">
        <v>1</v>
      </c>
      <c r="V38" s="48"/>
      <c r="W38" s="48"/>
      <c r="X38" s="48"/>
      <c r="Y38" s="48"/>
      <c r="Z38" s="49"/>
      <c r="AA38" s="52"/>
      <c r="AB38" s="52"/>
      <c r="AC38" s="52"/>
      <c r="AD38" s="47" t="s">
        <v>227</v>
      </c>
      <c r="AE38" s="50">
        <f t="shared" si="6"/>
        <v>17</v>
      </c>
      <c r="AF38" s="38">
        <v>1</v>
      </c>
      <c r="AG38" s="38">
        <v>1</v>
      </c>
      <c r="AH38" s="38">
        <v>1</v>
      </c>
      <c r="AI38" s="38">
        <v>1</v>
      </c>
      <c r="AJ38" s="38">
        <v>1</v>
      </c>
      <c r="AK38" s="38"/>
      <c r="AL38" s="38"/>
      <c r="AM38" s="38">
        <v>1</v>
      </c>
      <c r="AN38" s="38"/>
      <c r="AO38" s="38"/>
      <c r="AP38" s="38">
        <v>5</v>
      </c>
      <c r="AQ38" s="38"/>
      <c r="AR38" s="38"/>
      <c r="AS38" s="38">
        <v>1</v>
      </c>
      <c r="AT38" s="38"/>
      <c r="AU38" s="38"/>
      <c r="AV38" s="38"/>
      <c r="AW38" s="38"/>
      <c r="AX38" s="38"/>
      <c r="AY38" s="38">
        <v>2</v>
      </c>
      <c r="AZ38" s="38">
        <v>1</v>
      </c>
      <c r="BA38" s="38">
        <v>1</v>
      </c>
      <c r="BB38" s="38">
        <v>1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50" t="s">
        <v>223</v>
      </c>
      <c r="BM38" s="42">
        <f>SUM(BN38:CI38)</f>
        <v>13</v>
      </c>
      <c r="BN38" s="43">
        <v>1</v>
      </c>
      <c r="BO38" s="44">
        <v>1</v>
      </c>
      <c r="BP38" s="44"/>
      <c r="BQ38" s="44">
        <v>1</v>
      </c>
      <c r="BR38" s="44">
        <v>1</v>
      </c>
      <c r="BS38" s="44">
        <v>1</v>
      </c>
      <c r="BT38" s="44">
        <v>1</v>
      </c>
      <c r="BU38" s="44"/>
      <c r="BV38" s="44">
        <v>3</v>
      </c>
      <c r="BW38" s="44">
        <v>3</v>
      </c>
      <c r="BX38" s="44"/>
      <c r="BY38" s="44"/>
      <c r="BZ38" s="44"/>
      <c r="CA38" s="44"/>
      <c r="CB38" s="44">
        <v>1</v>
      </c>
      <c r="CC38" s="44"/>
      <c r="CD38" s="44"/>
      <c r="CE38" s="44"/>
      <c r="CF38" s="44"/>
      <c r="CG38" s="44"/>
      <c r="CH38" s="44"/>
      <c r="CI38" s="44"/>
      <c r="CJ38" s="10" t="s">
        <v>218</v>
      </c>
    </row>
    <row r="39" spans="1:88" ht="16.5" customHeight="1">
      <c r="A39" s="17" t="s">
        <v>66</v>
      </c>
      <c r="B39" s="9" t="s">
        <v>17</v>
      </c>
      <c r="C39" s="18" t="s">
        <v>67</v>
      </c>
      <c r="D39" s="18">
        <v>10</v>
      </c>
      <c r="G39" s="11" t="s">
        <v>31</v>
      </c>
      <c r="H39" s="11">
        <v>2</v>
      </c>
      <c r="I39" s="11">
        <v>40</v>
      </c>
      <c r="L39" s="46">
        <f t="shared" si="4"/>
        <v>32</v>
      </c>
      <c r="M39" s="41">
        <f t="shared" si="5"/>
        <v>6</v>
      </c>
      <c r="N39" s="47"/>
      <c r="O39" s="47"/>
      <c r="P39" s="47">
        <v>1</v>
      </c>
      <c r="Q39" s="47"/>
      <c r="R39" s="47"/>
      <c r="S39" s="48"/>
      <c r="T39" s="48">
        <v>1</v>
      </c>
      <c r="U39" s="48">
        <v>1</v>
      </c>
      <c r="V39" s="48">
        <v>1</v>
      </c>
      <c r="W39" s="48"/>
      <c r="X39" s="48"/>
      <c r="Y39" s="48"/>
      <c r="Z39" s="49">
        <v>2</v>
      </c>
      <c r="AA39" s="49"/>
      <c r="AB39" s="49"/>
      <c r="AC39" s="49"/>
      <c r="AD39" s="47" t="s">
        <v>227</v>
      </c>
      <c r="AE39" s="50">
        <f t="shared" si="6"/>
        <v>9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>
        <v>1</v>
      </c>
      <c r="AS39" s="38">
        <v>2</v>
      </c>
      <c r="AT39" s="38">
        <v>3</v>
      </c>
      <c r="AU39" s="38"/>
      <c r="AV39" s="38"/>
      <c r="AW39" s="38">
        <v>3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50" t="s">
        <v>223</v>
      </c>
      <c r="BM39" s="42">
        <f>BN39+BO39+BP39+BQ39+BR39+BS39+BT39+BU39+BV39+BW39+BX39+BY39+BZ39+CA39+CB39+CC39+CD39+CE39+CF39+CG39+CH39+CI39</f>
        <v>17</v>
      </c>
      <c r="BN39" s="46">
        <v>1</v>
      </c>
      <c r="BO39" s="51">
        <v>1</v>
      </c>
      <c r="BP39" s="51" t="s">
        <v>219</v>
      </c>
      <c r="BQ39" s="51">
        <v>1</v>
      </c>
      <c r="BR39" s="51">
        <v>1</v>
      </c>
      <c r="BS39" s="51">
        <v>1</v>
      </c>
      <c r="BT39" s="51">
        <v>0</v>
      </c>
      <c r="BU39" s="51">
        <v>3</v>
      </c>
      <c r="BV39" s="51">
        <v>3</v>
      </c>
      <c r="BW39" s="51">
        <v>0</v>
      </c>
      <c r="BX39" s="51">
        <v>5</v>
      </c>
      <c r="BY39" s="51">
        <v>0</v>
      </c>
      <c r="BZ39" s="51">
        <v>0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0</v>
      </c>
      <c r="CH39" s="51">
        <v>0</v>
      </c>
      <c r="CI39" s="34">
        <v>0</v>
      </c>
      <c r="CJ39" s="10" t="s">
        <v>220</v>
      </c>
    </row>
    <row r="40" spans="1:88" ht="16.5" customHeight="1">
      <c r="A40" s="9" t="s">
        <v>55</v>
      </c>
      <c r="B40" s="9" t="s">
        <v>39</v>
      </c>
      <c r="C40" s="10">
        <v>124</v>
      </c>
      <c r="D40" s="11">
        <v>10</v>
      </c>
      <c r="G40" s="11">
        <v>510</v>
      </c>
      <c r="H40" s="11">
        <v>10</v>
      </c>
      <c r="I40" s="11">
        <v>29</v>
      </c>
      <c r="L40" s="46">
        <f t="shared" si="4"/>
        <v>26</v>
      </c>
      <c r="M40" s="41">
        <f t="shared" si="5"/>
        <v>2</v>
      </c>
      <c r="N40" s="47"/>
      <c r="O40" s="47"/>
      <c r="P40" s="47"/>
      <c r="Q40" s="47"/>
      <c r="R40" s="47"/>
      <c r="S40" s="48"/>
      <c r="T40" s="48"/>
      <c r="U40" s="48"/>
      <c r="V40" s="48"/>
      <c r="W40" s="48"/>
      <c r="X40" s="48"/>
      <c r="Y40" s="48"/>
      <c r="Z40" s="49">
        <v>2</v>
      </c>
      <c r="AA40" s="52"/>
      <c r="AB40" s="52"/>
      <c r="AC40" s="52"/>
      <c r="AD40" s="47" t="s">
        <v>227</v>
      </c>
      <c r="AE40" s="50">
        <f t="shared" si="6"/>
        <v>0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50" t="s">
        <v>223</v>
      </c>
      <c r="BM40" s="42">
        <f>SUM(BN40:CI40)</f>
        <v>24</v>
      </c>
      <c r="BN40" s="43">
        <v>1</v>
      </c>
      <c r="BO40" s="44">
        <v>1</v>
      </c>
      <c r="BP40" s="44">
        <v>1</v>
      </c>
      <c r="BQ40" s="44">
        <v>1</v>
      </c>
      <c r="BR40" s="44">
        <v>1</v>
      </c>
      <c r="BS40" s="44">
        <v>1</v>
      </c>
      <c r="BT40" s="44">
        <v>1</v>
      </c>
      <c r="BU40" s="44">
        <v>3</v>
      </c>
      <c r="BV40" s="44">
        <v>3</v>
      </c>
      <c r="BW40" s="44">
        <v>3</v>
      </c>
      <c r="BX40" s="44">
        <v>1</v>
      </c>
      <c r="BY40" s="44"/>
      <c r="BZ40" s="44"/>
      <c r="CA40" s="44"/>
      <c r="CB40" s="44">
        <v>1</v>
      </c>
      <c r="CC40" s="44">
        <v>1</v>
      </c>
      <c r="CD40" s="44">
        <v>1</v>
      </c>
      <c r="CE40" s="44">
        <v>1</v>
      </c>
      <c r="CF40" s="44">
        <v>1</v>
      </c>
      <c r="CG40" s="44">
        <v>1</v>
      </c>
      <c r="CH40" s="44">
        <v>1</v>
      </c>
      <c r="CI40" s="44"/>
      <c r="CJ40" s="10" t="s">
        <v>218</v>
      </c>
    </row>
    <row r="41" spans="1:88" ht="16.5" customHeight="1">
      <c r="A41" s="9" t="s">
        <v>144</v>
      </c>
      <c r="B41" s="9" t="s">
        <v>29</v>
      </c>
      <c r="C41" s="10">
        <v>302</v>
      </c>
      <c r="D41" s="11">
        <v>10</v>
      </c>
      <c r="G41" s="11" t="s">
        <v>69</v>
      </c>
      <c r="H41" s="11">
        <v>1</v>
      </c>
      <c r="I41" s="11">
        <v>11</v>
      </c>
      <c r="L41" s="46">
        <f t="shared" si="4"/>
        <v>25</v>
      </c>
      <c r="M41" s="41">
        <f t="shared" si="5"/>
        <v>7</v>
      </c>
      <c r="N41" s="47">
        <v>3</v>
      </c>
      <c r="O41" s="47"/>
      <c r="P41" s="47"/>
      <c r="Q41" s="47">
        <v>1</v>
      </c>
      <c r="R41" s="47">
        <v>1</v>
      </c>
      <c r="S41" s="48"/>
      <c r="T41" s="48"/>
      <c r="U41" s="48"/>
      <c r="V41" s="48"/>
      <c r="W41" s="48"/>
      <c r="X41" s="48"/>
      <c r="Y41" s="48"/>
      <c r="Z41" s="49">
        <v>2</v>
      </c>
      <c r="AA41" s="49"/>
      <c r="AB41" s="49"/>
      <c r="AC41" s="49"/>
      <c r="AD41" s="47" t="s">
        <v>226</v>
      </c>
      <c r="AE41" s="50">
        <f t="shared" si="6"/>
        <v>3</v>
      </c>
      <c r="AF41" s="38">
        <v>1</v>
      </c>
      <c r="AG41" s="38"/>
      <c r="AH41" s="38"/>
      <c r="AI41" s="38"/>
      <c r="AJ41" s="38"/>
      <c r="AK41" s="38"/>
      <c r="AL41" s="38"/>
      <c r="AM41" s="38">
        <v>1</v>
      </c>
      <c r="AN41" s="38">
        <v>1</v>
      </c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50" t="s">
        <v>223</v>
      </c>
      <c r="BM41" s="42">
        <f>SUM(BN41:CI41)</f>
        <v>15</v>
      </c>
      <c r="BN41" s="43"/>
      <c r="BO41" s="44">
        <v>1</v>
      </c>
      <c r="BP41" s="44">
        <v>1</v>
      </c>
      <c r="BQ41" s="44">
        <v>1</v>
      </c>
      <c r="BR41" s="44"/>
      <c r="BS41" s="44">
        <v>1</v>
      </c>
      <c r="BT41" s="44"/>
      <c r="BU41" s="44">
        <v>3</v>
      </c>
      <c r="BV41" s="44">
        <v>3</v>
      </c>
      <c r="BW41" s="44">
        <v>3</v>
      </c>
      <c r="BX41" s="44">
        <v>2</v>
      </c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10" t="s">
        <v>218</v>
      </c>
    </row>
    <row r="42" spans="1:88" ht="16.5" customHeight="1">
      <c r="A42" s="9" t="s">
        <v>130</v>
      </c>
      <c r="B42" s="9" t="s">
        <v>22</v>
      </c>
      <c r="C42" s="10">
        <v>52</v>
      </c>
      <c r="D42" s="11">
        <v>10</v>
      </c>
      <c r="G42" s="11">
        <v>224</v>
      </c>
      <c r="H42" s="11">
        <v>0</v>
      </c>
      <c r="I42" s="11">
        <v>105</v>
      </c>
      <c r="L42" s="46">
        <f t="shared" si="4"/>
        <v>24</v>
      </c>
      <c r="M42" s="41">
        <f t="shared" si="5"/>
        <v>8</v>
      </c>
      <c r="N42" s="47">
        <v>5</v>
      </c>
      <c r="O42" s="47">
        <v>0</v>
      </c>
      <c r="P42" s="47">
        <v>1</v>
      </c>
      <c r="Q42" s="47">
        <v>1</v>
      </c>
      <c r="R42" s="47">
        <v>1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9">
        <v>0</v>
      </c>
      <c r="AA42" s="49">
        <v>0</v>
      </c>
      <c r="AB42" s="49">
        <v>0</v>
      </c>
      <c r="AC42" s="49">
        <v>0</v>
      </c>
      <c r="AD42" s="47" t="s">
        <v>228</v>
      </c>
      <c r="AE42" s="50">
        <f t="shared" si="6"/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50" t="s">
        <v>225</v>
      </c>
      <c r="BM42" s="42">
        <f>BN42+BO42+BP42+BQ42+BR42+BS42+BT42+BU42+BV42+BW42+BX42+BY42+BZ42+CA42+CB42+CC42+CD42+CE42+CF42+CG42+CH42+CI42</f>
        <v>16</v>
      </c>
      <c r="BN42" s="46">
        <v>0</v>
      </c>
      <c r="BO42" s="51" t="s">
        <v>221</v>
      </c>
      <c r="BP42" s="51" t="s">
        <v>219</v>
      </c>
      <c r="BQ42" s="51" t="s">
        <v>221</v>
      </c>
      <c r="BR42" s="51" t="s">
        <v>221</v>
      </c>
      <c r="BS42" s="51" t="s">
        <v>221</v>
      </c>
      <c r="BT42" s="51" t="s">
        <v>221</v>
      </c>
      <c r="BU42" s="51">
        <v>3</v>
      </c>
      <c r="BV42" s="51">
        <v>0</v>
      </c>
      <c r="BW42" s="51">
        <v>0</v>
      </c>
      <c r="BX42" s="51">
        <v>11</v>
      </c>
      <c r="BY42" s="51">
        <v>0</v>
      </c>
      <c r="BZ42" s="51">
        <v>0</v>
      </c>
      <c r="CA42" s="51">
        <v>0</v>
      </c>
      <c r="CB42" s="51">
        <v>1</v>
      </c>
      <c r="CC42" s="51">
        <v>0</v>
      </c>
      <c r="CD42" s="51">
        <v>0</v>
      </c>
      <c r="CE42" s="51">
        <v>0</v>
      </c>
      <c r="CF42" s="51">
        <v>0</v>
      </c>
      <c r="CG42" s="51">
        <v>0</v>
      </c>
      <c r="CH42" s="51">
        <v>0</v>
      </c>
      <c r="CI42" s="34">
        <v>0</v>
      </c>
      <c r="CJ42" s="17" t="s">
        <v>222</v>
      </c>
    </row>
    <row r="43" spans="1:88" ht="16.5" customHeight="1">
      <c r="A43" s="12" t="s">
        <v>90</v>
      </c>
      <c r="B43" s="9" t="s">
        <v>36</v>
      </c>
      <c r="C43" s="13">
        <v>171</v>
      </c>
      <c r="D43" s="13">
        <v>10</v>
      </c>
      <c r="G43" s="11">
        <v>510</v>
      </c>
      <c r="H43" s="11">
        <v>7</v>
      </c>
      <c r="I43" s="11">
        <v>62</v>
      </c>
      <c r="L43" s="46">
        <f t="shared" si="4"/>
        <v>23</v>
      </c>
      <c r="M43" s="41">
        <f t="shared" si="5"/>
        <v>4</v>
      </c>
      <c r="N43" s="47"/>
      <c r="O43" s="47"/>
      <c r="P43" s="47"/>
      <c r="Q43" s="47">
        <v>1</v>
      </c>
      <c r="R43" s="47">
        <v>1</v>
      </c>
      <c r="S43" s="48"/>
      <c r="T43" s="48"/>
      <c r="U43" s="48">
        <v>1</v>
      </c>
      <c r="V43" s="48">
        <v>1</v>
      </c>
      <c r="W43" s="48"/>
      <c r="X43" s="48"/>
      <c r="Y43" s="48"/>
      <c r="Z43" s="49"/>
      <c r="AA43" s="49"/>
      <c r="AB43" s="49"/>
      <c r="AC43" s="49"/>
      <c r="AD43" s="47" t="s">
        <v>226</v>
      </c>
      <c r="AE43" s="50">
        <f t="shared" si="6"/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50" t="s">
        <v>225</v>
      </c>
      <c r="BM43" s="42">
        <f>BN43+BO43+BP43+BQ43+BR43+BS43+BT43+BU43+BV43+BW43+BX43+BY43+BZ43+CA43+CB43+CC43+CD43+CE43+CF43+CG43+CH43+CI43</f>
        <v>19</v>
      </c>
      <c r="BN43" s="46">
        <v>1</v>
      </c>
      <c r="BO43" s="51" t="s">
        <v>221</v>
      </c>
      <c r="BP43" s="51" t="s">
        <v>219</v>
      </c>
      <c r="BQ43" s="51" t="s">
        <v>219</v>
      </c>
      <c r="BR43" s="51" t="s">
        <v>219</v>
      </c>
      <c r="BS43" s="51" t="s">
        <v>219</v>
      </c>
      <c r="BT43" s="51" t="s">
        <v>221</v>
      </c>
      <c r="BU43" s="51">
        <v>2</v>
      </c>
      <c r="BV43" s="51">
        <v>0</v>
      </c>
      <c r="BW43" s="51">
        <v>0</v>
      </c>
      <c r="BX43" s="51">
        <v>5</v>
      </c>
      <c r="BY43" s="51">
        <v>0</v>
      </c>
      <c r="BZ43" s="51">
        <v>0</v>
      </c>
      <c r="CA43" s="51">
        <v>0</v>
      </c>
      <c r="CB43" s="51">
        <v>1</v>
      </c>
      <c r="CC43" s="51">
        <v>1</v>
      </c>
      <c r="CD43" s="51">
        <v>1</v>
      </c>
      <c r="CE43" s="51">
        <v>1</v>
      </c>
      <c r="CF43" s="51">
        <v>1</v>
      </c>
      <c r="CG43" s="51">
        <v>1</v>
      </c>
      <c r="CH43" s="51">
        <v>1</v>
      </c>
      <c r="CI43" s="34">
        <v>0</v>
      </c>
      <c r="CJ43" s="17" t="s">
        <v>222</v>
      </c>
    </row>
    <row r="44" spans="1:88" ht="16.5" customHeight="1">
      <c r="A44" s="12" t="s">
        <v>113</v>
      </c>
      <c r="B44" s="15" t="s">
        <v>33</v>
      </c>
      <c r="C44" s="15">
        <v>132</v>
      </c>
      <c r="D44" s="24">
        <v>10</v>
      </c>
      <c r="G44" s="11">
        <v>321</v>
      </c>
      <c r="H44" s="11">
        <v>1</v>
      </c>
      <c r="I44" s="11">
        <v>85</v>
      </c>
      <c r="L44" s="46">
        <f t="shared" si="4"/>
        <v>22</v>
      </c>
      <c r="M44" s="41">
        <f t="shared" si="5"/>
        <v>4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9">
        <v>2</v>
      </c>
      <c r="AA44" s="49">
        <v>1</v>
      </c>
      <c r="AB44" s="49">
        <v>1</v>
      </c>
      <c r="AC44" s="49">
        <v>0</v>
      </c>
      <c r="AD44" s="47" t="s">
        <v>228</v>
      </c>
      <c r="AE44" s="50">
        <f t="shared" si="6"/>
        <v>10</v>
      </c>
      <c r="AF44" s="38">
        <v>0</v>
      </c>
      <c r="AG44" s="38">
        <v>1</v>
      </c>
      <c r="AH44" s="38">
        <v>1</v>
      </c>
      <c r="AI44" s="38">
        <v>0</v>
      </c>
      <c r="AJ44" s="38">
        <v>1</v>
      </c>
      <c r="AK44" s="38">
        <v>1</v>
      </c>
      <c r="AL44" s="38">
        <v>0</v>
      </c>
      <c r="AM44" s="38">
        <v>1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1</v>
      </c>
      <c r="AZ44" s="38">
        <v>0</v>
      </c>
      <c r="BA44" s="38">
        <v>0</v>
      </c>
      <c r="BB44" s="38">
        <v>1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3</v>
      </c>
      <c r="BI44" s="38">
        <v>0</v>
      </c>
      <c r="BJ44" s="38">
        <v>0</v>
      </c>
      <c r="BK44" s="38">
        <v>0</v>
      </c>
      <c r="BL44" s="50" t="s">
        <v>225</v>
      </c>
      <c r="BM44" s="42">
        <f>BN44+BO44+BP44+BQ44+BR44+BS44+BT44+BU44+BV44+BW44+BX44+BY44+BZ44+CA44+CB44+CC44+CD44+CE44+CF44+CG44+CH44+CI44</f>
        <v>8</v>
      </c>
      <c r="BN44" s="46">
        <v>0</v>
      </c>
      <c r="BO44" s="51" t="s">
        <v>219</v>
      </c>
      <c r="BP44" s="51" t="s">
        <v>219</v>
      </c>
      <c r="BQ44" s="51" t="s">
        <v>219</v>
      </c>
      <c r="BR44" s="51" t="s">
        <v>221</v>
      </c>
      <c r="BS44" s="51" t="s">
        <v>219</v>
      </c>
      <c r="BT44" s="51" t="s">
        <v>219</v>
      </c>
      <c r="BU44" s="51">
        <v>0</v>
      </c>
      <c r="BV44" s="51">
        <v>0</v>
      </c>
      <c r="BW44" s="51">
        <v>0</v>
      </c>
      <c r="BX44" s="51">
        <v>0</v>
      </c>
      <c r="BY44" s="51">
        <v>0</v>
      </c>
      <c r="BZ44" s="51">
        <v>0</v>
      </c>
      <c r="CA44" s="51">
        <v>0</v>
      </c>
      <c r="CB44" s="51">
        <v>1</v>
      </c>
      <c r="CC44" s="51">
        <v>1</v>
      </c>
      <c r="CD44" s="51">
        <v>0</v>
      </c>
      <c r="CE44" s="51">
        <v>0</v>
      </c>
      <c r="CF44" s="51">
        <v>0</v>
      </c>
      <c r="CG44" s="51">
        <v>1</v>
      </c>
      <c r="CH44" s="51">
        <v>0</v>
      </c>
      <c r="CI44" s="34">
        <v>0</v>
      </c>
      <c r="CJ44" s="17" t="s">
        <v>222</v>
      </c>
    </row>
    <row r="45" spans="1:88" ht="16.5" customHeight="1">
      <c r="A45" s="17" t="s">
        <v>25</v>
      </c>
      <c r="B45" s="9" t="s">
        <v>26</v>
      </c>
      <c r="C45" s="10" t="s">
        <v>27</v>
      </c>
      <c r="D45" s="18">
        <v>10</v>
      </c>
      <c r="G45" s="11">
        <v>226</v>
      </c>
      <c r="H45" s="11">
        <v>15</v>
      </c>
      <c r="I45" s="11">
        <v>5</v>
      </c>
      <c r="L45" s="46">
        <f t="shared" si="4"/>
        <v>21</v>
      </c>
      <c r="M45" s="41">
        <f t="shared" si="5"/>
        <v>5</v>
      </c>
      <c r="N45" s="47"/>
      <c r="O45" s="47"/>
      <c r="P45" s="47"/>
      <c r="Q45" s="47"/>
      <c r="R45" s="47"/>
      <c r="S45" s="48"/>
      <c r="T45" s="48"/>
      <c r="U45" s="48"/>
      <c r="V45" s="48">
        <v>1</v>
      </c>
      <c r="W45" s="48"/>
      <c r="X45" s="48"/>
      <c r="Y45" s="48"/>
      <c r="Z45" s="49">
        <v>2</v>
      </c>
      <c r="AA45" s="49"/>
      <c r="AB45" s="49">
        <v>2</v>
      </c>
      <c r="AC45" s="49"/>
      <c r="AD45" s="47" t="s">
        <v>226</v>
      </c>
      <c r="AE45" s="50">
        <f t="shared" si="6"/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50" t="s">
        <v>223</v>
      </c>
      <c r="BM45" s="42">
        <f>SUM(BN45:CI45)</f>
        <v>16</v>
      </c>
      <c r="BN45" s="43">
        <v>1</v>
      </c>
      <c r="BO45" s="44">
        <v>1</v>
      </c>
      <c r="BP45" s="44">
        <v>1</v>
      </c>
      <c r="BQ45" s="44">
        <v>1</v>
      </c>
      <c r="BR45" s="44">
        <v>1</v>
      </c>
      <c r="BS45" s="44">
        <v>1</v>
      </c>
      <c r="BT45" s="44"/>
      <c r="BU45" s="44">
        <v>3</v>
      </c>
      <c r="BV45" s="44"/>
      <c r="BW45" s="44"/>
      <c r="BX45" s="44"/>
      <c r="BY45" s="44"/>
      <c r="BZ45" s="44"/>
      <c r="CA45" s="44"/>
      <c r="CB45" s="44">
        <v>1</v>
      </c>
      <c r="CC45" s="44">
        <v>1</v>
      </c>
      <c r="CD45" s="44">
        <v>1</v>
      </c>
      <c r="CE45" s="44">
        <v>1</v>
      </c>
      <c r="CF45" s="44">
        <v>1</v>
      </c>
      <c r="CG45" s="44">
        <v>1</v>
      </c>
      <c r="CH45" s="44">
        <v>1</v>
      </c>
      <c r="CI45" s="44"/>
      <c r="CJ45" s="10" t="s">
        <v>218</v>
      </c>
    </row>
    <row r="46" spans="1:88" ht="16.5" customHeight="1">
      <c r="A46" s="14" t="s">
        <v>109</v>
      </c>
      <c r="B46" s="9" t="s">
        <v>24</v>
      </c>
      <c r="C46" s="15"/>
      <c r="D46" s="16">
        <v>10</v>
      </c>
      <c r="G46" s="11">
        <v>226</v>
      </c>
      <c r="H46" s="11">
        <v>7</v>
      </c>
      <c r="I46" s="11">
        <v>81</v>
      </c>
      <c r="L46" s="46">
        <f t="shared" si="4"/>
        <v>21</v>
      </c>
      <c r="M46" s="41">
        <f t="shared" si="5"/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9">
        <v>0</v>
      </c>
      <c r="AD46" s="47" t="s">
        <v>228</v>
      </c>
      <c r="AE46" s="50">
        <f t="shared" si="6"/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50" t="s">
        <v>225</v>
      </c>
      <c r="BM46" s="42">
        <f>BN46+BO46+BP46+BQ46+BR46+BS46+BT46+BU46+BV46+BW46+BX46+BY46+BZ46+CA46+CB46+CC46+CD46+CE46+CF46+CG46+CH46+CI46</f>
        <v>21</v>
      </c>
      <c r="BN46" s="46">
        <v>1</v>
      </c>
      <c r="BO46" s="51" t="s">
        <v>219</v>
      </c>
      <c r="BP46" s="51" t="s">
        <v>219</v>
      </c>
      <c r="BQ46" s="51" t="s">
        <v>219</v>
      </c>
      <c r="BR46" s="51" t="s">
        <v>219</v>
      </c>
      <c r="BS46" s="51" t="s">
        <v>219</v>
      </c>
      <c r="BT46" s="51" t="s">
        <v>221</v>
      </c>
      <c r="BU46" s="51">
        <v>3</v>
      </c>
      <c r="BV46" s="51">
        <v>3</v>
      </c>
      <c r="BW46" s="51">
        <v>3</v>
      </c>
      <c r="BX46" s="51">
        <v>6</v>
      </c>
      <c r="BY46" s="51">
        <v>0</v>
      </c>
      <c r="BZ46" s="51">
        <v>0</v>
      </c>
      <c r="CA46" s="51">
        <v>0</v>
      </c>
      <c r="CB46" s="51">
        <v>0</v>
      </c>
      <c r="CC46" s="51">
        <v>0</v>
      </c>
      <c r="CD46" s="51">
        <v>0</v>
      </c>
      <c r="CE46" s="51">
        <v>0</v>
      </c>
      <c r="CF46" s="51">
        <v>0</v>
      </c>
      <c r="CG46" s="51">
        <v>0</v>
      </c>
      <c r="CH46" s="51">
        <v>0</v>
      </c>
      <c r="CI46" s="34">
        <v>0</v>
      </c>
      <c r="CJ46" s="17" t="s">
        <v>222</v>
      </c>
    </row>
    <row r="47" spans="1:88" ht="16.5" customHeight="1">
      <c r="A47" s="22" t="s">
        <v>41</v>
      </c>
      <c r="B47" s="9" t="s">
        <v>20</v>
      </c>
      <c r="C47" s="10">
        <v>313</v>
      </c>
      <c r="D47" s="23">
        <v>10</v>
      </c>
      <c r="G47" s="11">
        <v>510</v>
      </c>
      <c r="H47" s="11">
        <v>5</v>
      </c>
      <c r="I47" s="11">
        <v>16</v>
      </c>
      <c r="L47" s="46">
        <f t="shared" si="4"/>
        <v>17</v>
      </c>
      <c r="M47" s="41">
        <f t="shared" si="5"/>
        <v>7</v>
      </c>
      <c r="N47" s="47"/>
      <c r="O47" s="47"/>
      <c r="P47" s="47">
        <v>1</v>
      </c>
      <c r="Q47" s="47">
        <v>1</v>
      </c>
      <c r="R47" s="47">
        <v>1</v>
      </c>
      <c r="S47" s="48"/>
      <c r="T47" s="48"/>
      <c r="U47" s="48">
        <v>1</v>
      </c>
      <c r="V47" s="48">
        <v>1</v>
      </c>
      <c r="W47" s="48"/>
      <c r="X47" s="48"/>
      <c r="Y47" s="48"/>
      <c r="Z47" s="49">
        <v>2</v>
      </c>
      <c r="AA47" s="49"/>
      <c r="AB47" s="49"/>
      <c r="AC47" s="49"/>
      <c r="AD47" s="47" t="s">
        <v>226</v>
      </c>
      <c r="AE47" s="50">
        <f t="shared" si="6"/>
        <v>2</v>
      </c>
      <c r="AF47" s="38"/>
      <c r="AG47" s="38"/>
      <c r="AH47" s="38"/>
      <c r="AI47" s="38"/>
      <c r="AJ47" s="38"/>
      <c r="AK47" s="38"/>
      <c r="AL47" s="38"/>
      <c r="AM47" s="38">
        <v>1</v>
      </c>
      <c r="AN47" s="38">
        <v>1</v>
      </c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50" t="s">
        <v>223</v>
      </c>
      <c r="BM47" s="42">
        <f>SUM(BN47:CI47)</f>
        <v>8</v>
      </c>
      <c r="BN47" s="43"/>
      <c r="BO47" s="44"/>
      <c r="BP47" s="44">
        <v>1</v>
      </c>
      <c r="BQ47" s="44">
        <v>1</v>
      </c>
      <c r="BR47" s="44"/>
      <c r="BS47" s="44">
        <v>1</v>
      </c>
      <c r="BT47" s="44"/>
      <c r="BU47" s="44">
        <v>3</v>
      </c>
      <c r="BV47" s="44"/>
      <c r="BW47" s="44"/>
      <c r="BX47" s="44"/>
      <c r="BY47" s="44"/>
      <c r="BZ47" s="44"/>
      <c r="CA47" s="44">
        <v>1</v>
      </c>
      <c r="CB47" s="44">
        <v>1</v>
      </c>
      <c r="CC47" s="44"/>
      <c r="CD47" s="44"/>
      <c r="CE47" s="44"/>
      <c r="CF47" s="44"/>
      <c r="CG47" s="44"/>
      <c r="CH47" s="44"/>
      <c r="CI47" s="44"/>
      <c r="CJ47" s="10" t="s">
        <v>218</v>
      </c>
    </row>
    <row r="48" spans="1:88" ht="16.5" customHeight="1">
      <c r="A48" s="12" t="s">
        <v>23</v>
      </c>
      <c r="B48" s="9" t="s">
        <v>24</v>
      </c>
      <c r="D48" s="13">
        <v>10</v>
      </c>
      <c r="G48" s="11">
        <v>320</v>
      </c>
      <c r="H48" s="11">
        <v>5</v>
      </c>
      <c r="I48" s="11">
        <v>4</v>
      </c>
      <c r="L48" s="46">
        <f t="shared" si="4"/>
        <v>14</v>
      </c>
      <c r="M48" s="41">
        <f t="shared" si="5"/>
        <v>8</v>
      </c>
      <c r="N48" s="47"/>
      <c r="O48" s="47"/>
      <c r="P48" s="47">
        <v>1</v>
      </c>
      <c r="Q48" s="47">
        <v>1</v>
      </c>
      <c r="R48" s="47">
        <v>1</v>
      </c>
      <c r="S48" s="48"/>
      <c r="T48" s="48">
        <v>1</v>
      </c>
      <c r="U48" s="48">
        <v>1</v>
      </c>
      <c r="V48" s="48">
        <v>1</v>
      </c>
      <c r="W48" s="48"/>
      <c r="X48" s="48"/>
      <c r="Y48" s="48"/>
      <c r="Z48" s="49">
        <v>2</v>
      </c>
      <c r="AA48" s="49"/>
      <c r="AB48" s="49"/>
      <c r="AC48" s="49"/>
      <c r="AD48" s="47" t="s">
        <v>226</v>
      </c>
      <c r="AE48" s="50">
        <f t="shared" si="6"/>
        <v>0</v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50" t="s">
        <v>223</v>
      </c>
      <c r="BM48" s="42">
        <f>SUM(BN48:CI48)</f>
        <v>6</v>
      </c>
      <c r="BN48" s="43">
        <v>1</v>
      </c>
      <c r="BO48" s="44">
        <v>1</v>
      </c>
      <c r="BP48" s="44"/>
      <c r="BQ48" s="44">
        <v>1</v>
      </c>
      <c r="BR48" s="44">
        <v>1</v>
      </c>
      <c r="BS48" s="44"/>
      <c r="BT48" s="44"/>
      <c r="BU48" s="44"/>
      <c r="BV48" s="44"/>
      <c r="BW48" s="44"/>
      <c r="BX48" s="44"/>
      <c r="BY48" s="44"/>
      <c r="BZ48" s="44"/>
      <c r="CA48" s="44"/>
      <c r="CB48" s="44">
        <v>1</v>
      </c>
      <c r="CC48" s="44">
        <v>1</v>
      </c>
      <c r="CD48" s="44"/>
      <c r="CE48" s="44"/>
      <c r="CF48" s="44"/>
      <c r="CG48" s="44"/>
      <c r="CH48" s="44"/>
      <c r="CI48" s="44"/>
      <c r="CJ48" s="10" t="s">
        <v>218</v>
      </c>
    </row>
    <row r="49" spans="1:88" ht="16.5" customHeight="1">
      <c r="A49" s="9" t="s">
        <v>50</v>
      </c>
      <c r="B49" s="9" t="s">
        <v>22</v>
      </c>
      <c r="C49" s="10" t="s">
        <v>51</v>
      </c>
      <c r="D49" s="11">
        <v>10</v>
      </c>
      <c r="G49" s="11">
        <v>510</v>
      </c>
      <c r="H49" s="11">
        <v>15</v>
      </c>
      <c r="I49" s="11">
        <v>24</v>
      </c>
      <c r="L49" s="46">
        <f t="shared" si="4"/>
        <v>14</v>
      </c>
      <c r="M49" s="41">
        <f t="shared" si="5"/>
        <v>2</v>
      </c>
      <c r="N49" s="47"/>
      <c r="O49" s="47"/>
      <c r="P49" s="47"/>
      <c r="Q49" s="47"/>
      <c r="R49" s="47"/>
      <c r="S49" s="48"/>
      <c r="T49" s="48"/>
      <c r="U49" s="48"/>
      <c r="V49" s="48"/>
      <c r="W49" s="48"/>
      <c r="X49" s="48"/>
      <c r="Y49" s="48"/>
      <c r="Z49" s="49">
        <v>2</v>
      </c>
      <c r="AA49" s="52"/>
      <c r="AB49" s="52"/>
      <c r="AC49" s="52"/>
      <c r="AD49" s="47" t="s">
        <v>227</v>
      </c>
      <c r="AE49" s="50">
        <f t="shared" si="6"/>
        <v>0</v>
      </c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50" t="s">
        <v>223</v>
      </c>
      <c r="BM49" s="42">
        <f>SUM(BN49:CI49)</f>
        <v>12</v>
      </c>
      <c r="BN49" s="43">
        <v>1</v>
      </c>
      <c r="BO49" s="44">
        <v>1</v>
      </c>
      <c r="BP49" s="44">
        <v>1</v>
      </c>
      <c r="BQ49" s="44">
        <v>1</v>
      </c>
      <c r="BR49" s="44">
        <v>1</v>
      </c>
      <c r="BS49" s="44">
        <v>1</v>
      </c>
      <c r="BT49" s="44">
        <v>1</v>
      </c>
      <c r="BU49" s="44"/>
      <c r="BV49" s="44"/>
      <c r="BW49" s="44"/>
      <c r="BX49" s="44"/>
      <c r="BY49" s="44"/>
      <c r="BZ49" s="44"/>
      <c r="CA49" s="44"/>
      <c r="CB49" s="44">
        <v>1</v>
      </c>
      <c r="CC49" s="44"/>
      <c r="CD49" s="44">
        <v>1</v>
      </c>
      <c r="CE49" s="44">
        <v>1</v>
      </c>
      <c r="CF49" s="44">
        <v>1</v>
      </c>
      <c r="CG49" s="44">
        <v>1</v>
      </c>
      <c r="CH49" s="44"/>
      <c r="CI49" s="44"/>
      <c r="CJ49" s="10" t="s">
        <v>218</v>
      </c>
    </row>
    <row r="50" spans="1:88" ht="16.5" customHeight="1">
      <c r="A50" s="9" t="s">
        <v>16</v>
      </c>
      <c r="B50" s="9" t="s">
        <v>17</v>
      </c>
      <c r="C50" s="10" t="s">
        <v>18</v>
      </c>
      <c r="D50" s="11">
        <v>10</v>
      </c>
      <c r="G50" s="11">
        <v>510</v>
      </c>
      <c r="H50" s="11">
        <v>6</v>
      </c>
      <c r="I50" s="11">
        <v>1</v>
      </c>
      <c r="L50" s="46">
        <f t="shared" si="4"/>
        <v>14</v>
      </c>
      <c r="M50" s="41">
        <f t="shared" si="5"/>
        <v>0</v>
      </c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9"/>
      <c r="AA50" s="49"/>
      <c r="AB50" s="49"/>
      <c r="AC50" s="49"/>
      <c r="AD50" s="47" t="s">
        <v>226</v>
      </c>
      <c r="AE50" s="50">
        <f t="shared" si="6"/>
        <v>5</v>
      </c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>
        <v>1</v>
      </c>
      <c r="BH50" s="38">
        <v>3</v>
      </c>
      <c r="BI50" s="38">
        <v>1</v>
      </c>
      <c r="BJ50" s="38"/>
      <c r="BK50" s="38"/>
      <c r="BL50" s="50" t="s">
        <v>223</v>
      </c>
      <c r="BM50" s="42">
        <f>SUM(BN50:CI50)</f>
        <v>9</v>
      </c>
      <c r="BN50" s="43">
        <v>1</v>
      </c>
      <c r="BO50" s="44">
        <v>1</v>
      </c>
      <c r="BP50" s="44"/>
      <c r="BQ50" s="44">
        <v>1</v>
      </c>
      <c r="BR50" s="44">
        <v>1</v>
      </c>
      <c r="BS50" s="44">
        <v>1</v>
      </c>
      <c r="BT50" s="44">
        <v>1</v>
      </c>
      <c r="BU50" s="44">
        <v>3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10" t="s">
        <v>218</v>
      </c>
    </row>
    <row r="51" spans="1:88" ht="16.5" customHeight="1">
      <c r="A51" s="12" t="s">
        <v>72</v>
      </c>
      <c r="B51" s="9" t="s">
        <v>24</v>
      </c>
      <c r="C51" s="13"/>
      <c r="D51" s="13">
        <v>10</v>
      </c>
      <c r="G51" s="11">
        <v>319</v>
      </c>
      <c r="H51" s="11">
        <v>10</v>
      </c>
      <c r="I51" s="11">
        <v>44</v>
      </c>
      <c r="L51" s="46">
        <f t="shared" si="4"/>
        <v>11</v>
      </c>
      <c r="M51" s="41">
        <f t="shared" si="5"/>
        <v>0</v>
      </c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7" t="s">
        <v>227</v>
      </c>
      <c r="AE51" s="50">
        <f t="shared" si="6"/>
        <v>0</v>
      </c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50" t="s">
        <v>223</v>
      </c>
      <c r="BM51" s="42">
        <f>BN51+BO51+BP51+BQ51+BR51+BS51+BT51+BU51+BV51+BW51+BX51+BY51+BZ51+CA51+CB51+CC51+CD51+CE51+CF51+CG51+CH51+CI51</f>
        <v>11</v>
      </c>
      <c r="BN51" s="46">
        <v>0</v>
      </c>
      <c r="BO51" s="51">
        <v>1</v>
      </c>
      <c r="BP51" s="51" t="s">
        <v>219</v>
      </c>
      <c r="BQ51" s="51">
        <v>1</v>
      </c>
      <c r="BR51" s="51">
        <v>1</v>
      </c>
      <c r="BS51" s="51">
        <v>1</v>
      </c>
      <c r="BT51" s="51">
        <v>1</v>
      </c>
      <c r="BU51" s="51">
        <v>3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1</v>
      </c>
      <c r="CB51" s="51">
        <v>1</v>
      </c>
      <c r="CC51" s="51">
        <v>0</v>
      </c>
      <c r="CD51" s="51">
        <v>0</v>
      </c>
      <c r="CE51" s="51">
        <v>0</v>
      </c>
      <c r="CF51" s="51">
        <v>0</v>
      </c>
      <c r="CG51" s="51">
        <v>0</v>
      </c>
      <c r="CH51" s="51">
        <v>0</v>
      </c>
      <c r="CI51" s="34">
        <v>0</v>
      </c>
      <c r="CJ51" s="10" t="s">
        <v>220</v>
      </c>
    </row>
    <row r="52" spans="1:88" ht="16.5" customHeight="1">
      <c r="A52" s="12" t="s">
        <v>44</v>
      </c>
      <c r="B52" s="9" t="s">
        <v>22</v>
      </c>
      <c r="C52" s="15">
        <v>178</v>
      </c>
      <c r="D52" s="13">
        <v>10</v>
      </c>
      <c r="G52" s="11">
        <v>319</v>
      </c>
      <c r="H52" s="11">
        <v>13</v>
      </c>
      <c r="I52" s="11">
        <v>19</v>
      </c>
      <c r="L52" s="46">
        <f t="shared" si="4"/>
        <v>8</v>
      </c>
      <c r="M52" s="41">
        <f t="shared" si="5"/>
        <v>6</v>
      </c>
      <c r="N52" s="47">
        <v>3</v>
      </c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9">
        <v>2</v>
      </c>
      <c r="AA52" s="49">
        <v>1</v>
      </c>
      <c r="AB52" s="49"/>
      <c r="AC52" s="49"/>
      <c r="AD52" s="47" t="s">
        <v>226</v>
      </c>
      <c r="AE52" s="50">
        <f t="shared" si="6"/>
        <v>2</v>
      </c>
      <c r="AF52" s="38">
        <v>1</v>
      </c>
      <c r="AG52" s="38"/>
      <c r="AH52" s="38"/>
      <c r="AI52" s="38"/>
      <c r="AJ52" s="38"/>
      <c r="AK52" s="38"/>
      <c r="AL52" s="38"/>
      <c r="AM52" s="38">
        <v>1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50" t="s">
        <v>223</v>
      </c>
      <c r="BM52" s="42">
        <f>SUM(BN52:CI52)</f>
        <v>0</v>
      </c>
      <c r="BN52" s="43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10" t="s">
        <v>218</v>
      </c>
    </row>
    <row r="53" spans="1:88" ht="16.5" customHeight="1">
      <c r="A53" s="17" t="s">
        <v>107</v>
      </c>
      <c r="B53" s="9" t="s">
        <v>24</v>
      </c>
      <c r="D53" s="18">
        <v>10</v>
      </c>
      <c r="G53" s="11">
        <v>510</v>
      </c>
      <c r="H53" s="11">
        <v>13</v>
      </c>
      <c r="I53" s="11">
        <v>79</v>
      </c>
      <c r="L53" s="46">
        <f t="shared" si="4"/>
        <v>8</v>
      </c>
      <c r="M53" s="41">
        <f t="shared" si="5"/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 t="s">
        <v>228</v>
      </c>
      <c r="AE53" s="50">
        <f t="shared" si="6"/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50" t="s">
        <v>225</v>
      </c>
      <c r="BM53" s="42">
        <f>BN53+BO53+BP53+BQ53+BR53+BS53+BT53+BU53+BV53+BW53+BX53+BY53+BZ53+CA53+CB53+CC53+CD53+CE53+CF53+CG53+CH53+CI53</f>
        <v>8</v>
      </c>
      <c r="BN53" s="46">
        <v>0</v>
      </c>
      <c r="BO53" s="51" t="s">
        <v>221</v>
      </c>
      <c r="BP53" s="51" t="s">
        <v>219</v>
      </c>
      <c r="BQ53" s="51" t="s">
        <v>219</v>
      </c>
      <c r="BR53" s="51" t="s">
        <v>219</v>
      </c>
      <c r="BS53" s="51" t="s">
        <v>221</v>
      </c>
      <c r="BT53" s="51" t="s">
        <v>219</v>
      </c>
      <c r="BU53" s="51">
        <v>3</v>
      </c>
      <c r="BV53" s="51">
        <v>0</v>
      </c>
      <c r="BW53" s="51">
        <v>1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1">
        <v>0</v>
      </c>
      <c r="CI53" s="34">
        <v>0</v>
      </c>
      <c r="CJ53" s="17" t="s">
        <v>222</v>
      </c>
    </row>
    <row r="54" spans="1:88" ht="16.5" customHeight="1">
      <c r="A54" s="12" t="s">
        <v>98</v>
      </c>
      <c r="B54" s="9" t="s">
        <v>99</v>
      </c>
      <c r="C54" s="10">
        <v>185</v>
      </c>
      <c r="D54" s="13">
        <v>10</v>
      </c>
      <c r="G54" s="11">
        <v>510</v>
      </c>
      <c r="H54" s="11">
        <v>17</v>
      </c>
      <c r="I54" s="11">
        <v>69</v>
      </c>
      <c r="L54" s="46">
        <f t="shared" si="4"/>
        <v>8</v>
      </c>
      <c r="M54" s="41">
        <f t="shared" si="5"/>
        <v>0</v>
      </c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9"/>
      <c r="AA54" s="49"/>
      <c r="AB54" s="49"/>
      <c r="AC54" s="49"/>
      <c r="AD54" s="47" t="s">
        <v>226</v>
      </c>
      <c r="AE54" s="50">
        <f t="shared" si="6"/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50" t="s">
        <v>225</v>
      </c>
      <c r="BM54" s="42">
        <f>BN54+BO54+BP54+BQ54+BR54+BS54+BT54+BU54+BV54+BW54+BX54+BY54+BZ54+CA54+CB54+CC54+CD54+CE54+CF54+CG54+CH54+CI54</f>
        <v>8</v>
      </c>
      <c r="BN54" s="46">
        <v>1</v>
      </c>
      <c r="BO54" s="51" t="s">
        <v>219</v>
      </c>
      <c r="BP54" s="51" t="s">
        <v>219</v>
      </c>
      <c r="BQ54" s="51" t="s">
        <v>219</v>
      </c>
      <c r="BR54" s="51" t="s">
        <v>219</v>
      </c>
      <c r="BS54" s="51" t="s">
        <v>219</v>
      </c>
      <c r="BT54" s="51" t="s">
        <v>219</v>
      </c>
      <c r="BU54" s="51">
        <v>1</v>
      </c>
      <c r="BV54" s="51">
        <v>0</v>
      </c>
      <c r="BW54" s="51">
        <v>0</v>
      </c>
      <c r="BX54" s="51">
        <v>0</v>
      </c>
      <c r="BY54" s="51">
        <v>0</v>
      </c>
      <c r="BZ54" s="51">
        <v>0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1">
        <v>0</v>
      </c>
      <c r="CI54" s="34">
        <v>0</v>
      </c>
      <c r="CJ54" s="17" t="s">
        <v>222</v>
      </c>
    </row>
    <row r="55" spans="1:88" ht="16.5" customHeight="1">
      <c r="A55" s="12" t="s">
        <v>232</v>
      </c>
      <c r="B55" s="9" t="s">
        <v>39</v>
      </c>
      <c r="C55" s="13">
        <v>17</v>
      </c>
      <c r="D55" s="13">
        <v>10</v>
      </c>
      <c r="G55" s="11">
        <v>321</v>
      </c>
      <c r="H55" s="11">
        <v>12</v>
      </c>
      <c r="I55" s="11">
        <v>92</v>
      </c>
      <c r="L55" s="46">
        <f t="shared" si="4"/>
        <v>5</v>
      </c>
      <c r="M55" s="41">
        <f t="shared" si="5"/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9">
        <v>0</v>
      </c>
      <c r="AA55" s="49">
        <v>0</v>
      </c>
      <c r="AB55" s="49">
        <v>0</v>
      </c>
      <c r="AC55" s="49">
        <v>0</v>
      </c>
      <c r="AD55" s="47" t="s">
        <v>228</v>
      </c>
      <c r="AE55" s="50">
        <f t="shared" si="6"/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50" t="s">
        <v>225</v>
      </c>
      <c r="BM55" s="42">
        <f>BN55+BO55+BP55+BQ55+BR55+BS55+BT55+BU55+BV55+BW55+BX55+BY55+BZ55+CA55+CB55+CC55+CD55+CE55+CF55+CG55+CH55+CI55</f>
        <v>5</v>
      </c>
      <c r="BN55" s="46">
        <v>0</v>
      </c>
      <c r="BO55" s="51" t="s">
        <v>221</v>
      </c>
      <c r="BP55" s="51" t="s">
        <v>219</v>
      </c>
      <c r="BQ55" s="51" t="s">
        <v>219</v>
      </c>
      <c r="BR55" s="51" t="s">
        <v>219</v>
      </c>
      <c r="BS55" s="51" t="s">
        <v>219</v>
      </c>
      <c r="BT55" s="51" t="s">
        <v>219</v>
      </c>
      <c r="BU55" s="51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0</v>
      </c>
      <c r="CD55" s="51">
        <v>0</v>
      </c>
      <c r="CE55" s="51">
        <v>0</v>
      </c>
      <c r="CF55" s="51">
        <v>0</v>
      </c>
      <c r="CG55" s="51">
        <v>0</v>
      </c>
      <c r="CH55" s="51">
        <v>0</v>
      </c>
      <c r="CI55" s="34">
        <v>0</v>
      </c>
      <c r="CJ55" s="17" t="s">
        <v>222</v>
      </c>
    </row>
    <row r="56" spans="1:88" ht="16.5" customHeight="1">
      <c r="A56" s="9" t="s">
        <v>136</v>
      </c>
      <c r="B56" s="9" t="s">
        <v>29</v>
      </c>
      <c r="C56" s="10" t="s">
        <v>137</v>
      </c>
      <c r="D56" s="11">
        <v>10</v>
      </c>
      <c r="G56" s="11" t="s">
        <v>69</v>
      </c>
      <c r="H56" s="11">
        <v>3</v>
      </c>
      <c r="I56" s="11">
        <v>111</v>
      </c>
      <c r="L56" s="46">
        <f t="shared" si="4"/>
        <v>5</v>
      </c>
      <c r="M56" s="41">
        <f t="shared" si="5"/>
        <v>2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9">
        <v>2</v>
      </c>
      <c r="AA56" s="49">
        <v>0</v>
      </c>
      <c r="AB56" s="49">
        <v>0</v>
      </c>
      <c r="AC56" s="49">
        <v>0</v>
      </c>
      <c r="AD56" s="47" t="s">
        <v>228</v>
      </c>
      <c r="AE56" s="50">
        <f t="shared" si="6"/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50" t="s">
        <v>225</v>
      </c>
      <c r="BM56" s="42">
        <f>BN56+BO56+BP56+BQ56+BR56+BS56+BT56+BU56+BV56+BW56+BX56+BY56+BZ56+CA56+CB56+CC56+CD56+CE56+CF56+CG56+CH56+CI56</f>
        <v>3</v>
      </c>
      <c r="BN56" s="46">
        <v>0</v>
      </c>
      <c r="BO56" s="51" t="s">
        <v>221</v>
      </c>
      <c r="BP56" s="51" t="s">
        <v>219</v>
      </c>
      <c r="BQ56" s="51" t="s">
        <v>221</v>
      </c>
      <c r="BR56" s="51" t="s">
        <v>221</v>
      </c>
      <c r="BS56" s="51" t="s">
        <v>219</v>
      </c>
      <c r="BT56" s="51" t="s">
        <v>221</v>
      </c>
      <c r="BU56" s="51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1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1">
        <v>0</v>
      </c>
      <c r="CI56" s="34">
        <v>0</v>
      </c>
      <c r="CJ56" s="17" t="s">
        <v>222</v>
      </c>
    </row>
    <row r="57" spans="1:88" ht="16.5" customHeight="1">
      <c r="A57" s="9" t="s">
        <v>238</v>
      </c>
      <c r="B57" s="9" t="s">
        <v>99</v>
      </c>
      <c r="C57" s="10">
        <v>185</v>
      </c>
      <c r="D57" s="11">
        <v>10</v>
      </c>
      <c r="G57" s="11">
        <v>321</v>
      </c>
      <c r="H57" s="11">
        <v>6</v>
      </c>
      <c r="I57" s="11">
        <v>13</v>
      </c>
      <c r="L57" s="46">
        <f t="shared" si="4"/>
        <v>4</v>
      </c>
      <c r="M57" s="41">
        <f t="shared" si="5"/>
        <v>0</v>
      </c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9"/>
      <c r="AA57" s="49"/>
      <c r="AB57" s="49"/>
      <c r="AC57" s="49"/>
      <c r="AD57" s="47" t="s">
        <v>226</v>
      </c>
      <c r="AE57" s="50">
        <f t="shared" si="6"/>
        <v>0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50" t="s">
        <v>223</v>
      </c>
      <c r="BM57" s="42">
        <f>SUM(BN57:CI57)</f>
        <v>4</v>
      </c>
      <c r="BN57" s="43"/>
      <c r="BO57" s="44"/>
      <c r="BP57" s="44"/>
      <c r="BQ57" s="44"/>
      <c r="BR57" s="44">
        <v>1</v>
      </c>
      <c r="BS57" s="44">
        <v>1</v>
      </c>
      <c r="BT57" s="44"/>
      <c r="BU57" s="44"/>
      <c r="BV57" s="44"/>
      <c r="BW57" s="44"/>
      <c r="BX57" s="44"/>
      <c r="BY57" s="44"/>
      <c r="BZ57" s="44"/>
      <c r="CA57" s="44"/>
      <c r="CB57" s="44">
        <v>1</v>
      </c>
      <c r="CC57" s="44"/>
      <c r="CD57" s="44"/>
      <c r="CE57" s="44"/>
      <c r="CF57" s="44"/>
      <c r="CG57" s="44">
        <v>1</v>
      </c>
      <c r="CH57" s="44"/>
      <c r="CI57" s="44"/>
      <c r="CJ57" s="10" t="s">
        <v>218</v>
      </c>
    </row>
    <row r="58" spans="1:88" ht="16.5" customHeight="1">
      <c r="A58" s="25" t="s">
        <v>231</v>
      </c>
      <c r="B58" s="25" t="s">
        <v>33</v>
      </c>
      <c r="C58" s="26">
        <v>132</v>
      </c>
      <c r="D58" s="11">
        <v>10</v>
      </c>
      <c r="G58" s="11">
        <v>320</v>
      </c>
      <c r="H58" s="11">
        <v>9</v>
      </c>
      <c r="I58" s="11">
        <v>87</v>
      </c>
      <c r="L58" s="46">
        <f t="shared" si="4"/>
        <v>0</v>
      </c>
      <c r="M58" s="41">
        <f t="shared" si="5"/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 t="s">
        <v>228</v>
      </c>
      <c r="AE58" s="50">
        <f t="shared" si="6"/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50" t="s">
        <v>225</v>
      </c>
      <c r="BM58" s="42">
        <f>BN58+BO58+BP58+BQ58+BR58+BS58+BT58+BU58+BV58+BW58+BX58+BY58+BZ58+CA58+CB58+CC58+CD58+CE58+CF58+CG58+CH58+CI58</f>
        <v>0</v>
      </c>
      <c r="BN58" s="46">
        <v>0</v>
      </c>
      <c r="BO58" s="51" t="s">
        <v>221</v>
      </c>
      <c r="BP58" s="51" t="s">
        <v>221</v>
      </c>
      <c r="BQ58" s="51" t="s">
        <v>221</v>
      </c>
      <c r="BR58" s="51" t="s">
        <v>221</v>
      </c>
      <c r="BS58" s="51" t="s">
        <v>221</v>
      </c>
      <c r="BT58" s="51" t="s">
        <v>221</v>
      </c>
      <c r="BU58" s="51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1">
        <v>0</v>
      </c>
      <c r="CI58" s="34">
        <v>0</v>
      </c>
      <c r="CJ58" s="17" t="s">
        <v>222</v>
      </c>
    </row>
    <row r="59" spans="1:88" ht="16.5" customHeight="1">
      <c r="A59" s="22" t="s">
        <v>75</v>
      </c>
      <c r="B59" s="9" t="s">
        <v>24</v>
      </c>
      <c r="C59" s="23"/>
      <c r="D59" s="23">
        <v>11</v>
      </c>
      <c r="G59" s="11">
        <v>321</v>
      </c>
      <c r="H59" s="11">
        <v>13</v>
      </c>
      <c r="I59" s="11">
        <v>47</v>
      </c>
      <c r="J59" s="11">
        <v>1</v>
      </c>
      <c r="L59" s="46">
        <f t="shared" si="4"/>
        <v>92</v>
      </c>
      <c r="M59" s="41">
        <f t="shared" si="5"/>
        <v>40</v>
      </c>
      <c r="N59" s="47">
        <v>7</v>
      </c>
      <c r="O59" s="47"/>
      <c r="P59" s="47">
        <v>1</v>
      </c>
      <c r="Q59" s="47">
        <v>1</v>
      </c>
      <c r="R59" s="47">
        <v>1</v>
      </c>
      <c r="S59" s="48">
        <v>17</v>
      </c>
      <c r="T59" s="48">
        <v>1</v>
      </c>
      <c r="U59" s="48">
        <v>1</v>
      </c>
      <c r="V59" s="48">
        <v>1</v>
      </c>
      <c r="W59" s="48">
        <v>1</v>
      </c>
      <c r="X59" s="48">
        <v>1</v>
      </c>
      <c r="Y59" s="48">
        <v>6</v>
      </c>
      <c r="Z59" s="49">
        <v>2</v>
      </c>
      <c r="AA59" s="49"/>
      <c r="AB59" s="49"/>
      <c r="AC59" s="49"/>
      <c r="AD59" s="47" t="s">
        <v>226</v>
      </c>
      <c r="AE59" s="50">
        <f t="shared" si="6"/>
        <v>43</v>
      </c>
      <c r="AF59" s="38">
        <v>1</v>
      </c>
      <c r="AG59" s="38">
        <v>1</v>
      </c>
      <c r="AH59" s="38">
        <v>1</v>
      </c>
      <c r="AI59" s="38">
        <v>1</v>
      </c>
      <c r="AJ59" s="38">
        <v>1</v>
      </c>
      <c r="AK59" s="38">
        <v>1</v>
      </c>
      <c r="AL59" s="38"/>
      <c r="AM59" s="38">
        <v>1</v>
      </c>
      <c r="AN59" s="38">
        <v>1</v>
      </c>
      <c r="AO59" s="38">
        <v>1</v>
      </c>
      <c r="AP59" s="38"/>
      <c r="AQ59" s="38"/>
      <c r="AR59" s="38">
        <v>2</v>
      </c>
      <c r="AS59" s="38">
        <v>2</v>
      </c>
      <c r="AT59" s="38">
        <v>3</v>
      </c>
      <c r="AU59" s="38">
        <v>4</v>
      </c>
      <c r="AV59" s="38">
        <v>4</v>
      </c>
      <c r="AW59" s="38">
        <v>3</v>
      </c>
      <c r="AX59" s="38">
        <v>1</v>
      </c>
      <c r="AY59" s="38">
        <v>2</v>
      </c>
      <c r="AZ59" s="38">
        <v>1</v>
      </c>
      <c r="BA59" s="38">
        <v>1</v>
      </c>
      <c r="BB59" s="38">
        <v>1</v>
      </c>
      <c r="BC59" s="38"/>
      <c r="BD59" s="38"/>
      <c r="BE59" s="38"/>
      <c r="BF59" s="38"/>
      <c r="BG59" s="38">
        <v>1</v>
      </c>
      <c r="BH59" s="38">
        <v>3</v>
      </c>
      <c r="BI59" s="38">
        <v>1</v>
      </c>
      <c r="BJ59" s="38">
        <v>4</v>
      </c>
      <c r="BK59" s="38">
        <v>1</v>
      </c>
      <c r="BL59" s="50" t="s">
        <v>223</v>
      </c>
      <c r="BM59" s="42">
        <f>BN59+BO59+BP59+BQ59+BR59+BS59+BT59+BU59+BV59+BW59+BX59+BY59+BZ59+CA59+CB59+CC59+CD59+CE59+CF59+CG59+CH59+CI59</f>
        <v>9</v>
      </c>
      <c r="BN59" s="46">
        <v>1</v>
      </c>
      <c r="BO59" s="51">
        <v>1</v>
      </c>
      <c r="BP59" s="51" t="s">
        <v>219</v>
      </c>
      <c r="BQ59" s="51">
        <v>1</v>
      </c>
      <c r="BR59" s="51">
        <v>0</v>
      </c>
      <c r="BS59" s="51">
        <v>0</v>
      </c>
      <c r="BT59" s="51">
        <v>0</v>
      </c>
      <c r="BU59" s="51">
        <v>3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1</v>
      </c>
      <c r="CB59" s="51">
        <v>1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1">
        <v>0</v>
      </c>
      <c r="CI59" s="34">
        <v>0</v>
      </c>
      <c r="CJ59" s="10" t="s">
        <v>220</v>
      </c>
    </row>
    <row r="60" spans="1:88" ht="16.5" customHeight="1">
      <c r="A60" s="9" t="s">
        <v>68</v>
      </c>
      <c r="B60" s="9" t="s">
        <v>20</v>
      </c>
      <c r="C60" s="10">
        <v>263</v>
      </c>
      <c r="D60" s="11">
        <v>11</v>
      </c>
      <c r="G60" s="11" t="s">
        <v>69</v>
      </c>
      <c r="H60" s="11">
        <v>2</v>
      </c>
      <c r="I60" s="11">
        <v>41</v>
      </c>
      <c r="J60" s="11">
        <v>2</v>
      </c>
      <c r="K60" s="11" t="s">
        <v>236</v>
      </c>
      <c r="L60" s="46">
        <f t="shared" si="4"/>
        <v>63</v>
      </c>
      <c r="M60" s="41">
        <f t="shared" si="5"/>
        <v>8</v>
      </c>
      <c r="N60" s="47"/>
      <c r="O60" s="47"/>
      <c r="P60" s="47">
        <v>1</v>
      </c>
      <c r="Q60" s="47">
        <v>1</v>
      </c>
      <c r="R60" s="47">
        <v>1</v>
      </c>
      <c r="S60" s="48"/>
      <c r="T60" s="48">
        <v>1</v>
      </c>
      <c r="U60" s="48">
        <v>1</v>
      </c>
      <c r="V60" s="48">
        <v>1</v>
      </c>
      <c r="W60" s="48"/>
      <c r="X60" s="48"/>
      <c r="Y60" s="48"/>
      <c r="Z60" s="49">
        <v>2</v>
      </c>
      <c r="AA60" s="49"/>
      <c r="AB60" s="49"/>
      <c r="AC60" s="49"/>
      <c r="AD60" s="47" t="s">
        <v>227</v>
      </c>
      <c r="AE60" s="50">
        <f t="shared" si="6"/>
        <v>28</v>
      </c>
      <c r="AF60" s="38">
        <v>1</v>
      </c>
      <c r="AG60" s="38">
        <v>1</v>
      </c>
      <c r="AH60" s="38"/>
      <c r="AI60" s="38">
        <v>1</v>
      </c>
      <c r="AJ60" s="38">
        <v>1</v>
      </c>
      <c r="AK60" s="38"/>
      <c r="AL60" s="38">
        <v>1</v>
      </c>
      <c r="AM60" s="38">
        <v>1</v>
      </c>
      <c r="AN60" s="38">
        <v>1</v>
      </c>
      <c r="AO60" s="38"/>
      <c r="AP60" s="38"/>
      <c r="AQ60" s="38"/>
      <c r="AR60" s="38">
        <v>1</v>
      </c>
      <c r="AS60" s="38">
        <v>2</v>
      </c>
      <c r="AT60" s="38">
        <v>3</v>
      </c>
      <c r="AU60" s="38">
        <v>3</v>
      </c>
      <c r="AV60" s="38">
        <v>2</v>
      </c>
      <c r="AW60" s="38"/>
      <c r="AX60" s="38"/>
      <c r="AY60" s="38"/>
      <c r="AZ60" s="38"/>
      <c r="BA60" s="38"/>
      <c r="BB60" s="38"/>
      <c r="BC60" s="38"/>
      <c r="BD60" s="38"/>
      <c r="BE60" s="38">
        <v>10</v>
      </c>
      <c r="BF60" s="38"/>
      <c r="BG60" s="38"/>
      <c r="BH60" s="38"/>
      <c r="BI60" s="38"/>
      <c r="BJ60" s="38"/>
      <c r="BK60" s="38"/>
      <c r="BL60" s="50" t="s">
        <v>223</v>
      </c>
      <c r="BM60" s="42">
        <f>BN60+BO60+BP60+BQ60+BR60+BS60+BT60+BU60+BV60+BW60+BX60+BY60+BZ60+CA60+CB60+CC60+CD60+CE60+CF60+CG60+CH60+CI60</f>
        <v>27</v>
      </c>
      <c r="BN60" s="46">
        <v>1</v>
      </c>
      <c r="BO60" s="51">
        <v>1</v>
      </c>
      <c r="BP60" s="51" t="s">
        <v>219</v>
      </c>
      <c r="BQ60" s="51">
        <v>1</v>
      </c>
      <c r="BR60" s="51">
        <v>0</v>
      </c>
      <c r="BS60" s="51">
        <v>1</v>
      </c>
      <c r="BT60" s="51">
        <v>1</v>
      </c>
      <c r="BU60" s="51">
        <v>3</v>
      </c>
      <c r="BV60" s="51">
        <v>3</v>
      </c>
      <c r="BW60" s="51">
        <v>3</v>
      </c>
      <c r="BX60" s="51">
        <v>9</v>
      </c>
      <c r="BY60" s="51">
        <v>0</v>
      </c>
      <c r="BZ60" s="51">
        <v>0</v>
      </c>
      <c r="CA60" s="51">
        <v>1</v>
      </c>
      <c r="CB60" s="51">
        <v>1</v>
      </c>
      <c r="CC60" s="51">
        <v>0</v>
      </c>
      <c r="CD60" s="51">
        <v>0</v>
      </c>
      <c r="CE60" s="51">
        <v>0</v>
      </c>
      <c r="CF60" s="51">
        <v>1</v>
      </c>
      <c r="CG60" s="51">
        <v>0</v>
      </c>
      <c r="CH60" s="51">
        <v>0</v>
      </c>
      <c r="CI60" s="34">
        <v>0</v>
      </c>
      <c r="CJ60" s="10" t="s">
        <v>220</v>
      </c>
    </row>
    <row r="61" spans="1:88" ht="16.5" customHeight="1">
      <c r="A61" s="22" t="s">
        <v>91</v>
      </c>
      <c r="B61" s="9" t="s">
        <v>17</v>
      </c>
      <c r="C61" s="10" t="s">
        <v>92</v>
      </c>
      <c r="D61" s="23">
        <v>11</v>
      </c>
      <c r="G61" s="11">
        <v>319</v>
      </c>
      <c r="H61" s="11">
        <v>8</v>
      </c>
      <c r="I61" s="11">
        <v>63</v>
      </c>
      <c r="J61" s="11">
        <v>2</v>
      </c>
      <c r="K61" s="11" t="s">
        <v>236</v>
      </c>
      <c r="L61" s="46">
        <f t="shared" si="4"/>
        <v>62</v>
      </c>
      <c r="M61" s="41">
        <f t="shared" si="5"/>
        <v>42</v>
      </c>
      <c r="N61" s="47">
        <v>10</v>
      </c>
      <c r="O61" s="47"/>
      <c r="P61" s="47">
        <v>1</v>
      </c>
      <c r="Q61" s="47">
        <v>1</v>
      </c>
      <c r="R61" s="47">
        <v>1</v>
      </c>
      <c r="S61" s="48">
        <v>20</v>
      </c>
      <c r="T61" s="48">
        <v>1</v>
      </c>
      <c r="U61" s="48">
        <v>1</v>
      </c>
      <c r="V61" s="48">
        <v>1</v>
      </c>
      <c r="W61" s="48"/>
      <c r="X61" s="48"/>
      <c r="Y61" s="48"/>
      <c r="Z61" s="49">
        <v>2</v>
      </c>
      <c r="AA61" s="49">
        <v>1</v>
      </c>
      <c r="AB61" s="49">
        <v>3</v>
      </c>
      <c r="AC61" s="49"/>
      <c r="AD61" s="47" t="s">
        <v>226</v>
      </c>
      <c r="AE61" s="50">
        <f t="shared" si="6"/>
        <v>11</v>
      </c>
      <c r="AF61" s="38">
        <v>2</v>
      </c>
      <c r="AG61" s="38">
        <v>1</v>
      </c>
      <c r="AH61" s="38">
        <v>1</v>
      </c>
      <c r="AI61" s="38">
        <v>1</v>
      </c>
      <c r="AJ61" s="38">
        <v>0</v>
      </c>
      <c r="AK61" s="38">
        <v>1</v>
      </c>
      <c r="AL61" s="38">
        <v>0</v>
      </c>
      <c r="AM61" s="38">
        <v>1</v>
      </c>
      <c r="AN61" s="38">
        <v>0</v>
      </c>
      <c r="AO61" s="38">
        <v>1</v>
      </c>
      <c r="AP61" s="38">
        <v>0</v>
      </c>
      <c r="AQ61" s="38">
        <v>0</v>
      </c>
      <c r="AR61" s="38">
        <v>0</v>
      </c>
      <c r="AS61" s="38">
        <v>1</v>
      </c>
      <c r="AT61" s="38">
        <v>1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1</v>
      </c>
      <c r="BI61" s="38">
        <v>0</v>
      </c>
      <c r="BJ61" s="38">
        <v>0</v>
      </c>
      <c r="BK61" s="38">
        <v>0</v>
      </c>
      <c r="BL61" s="50" t="s">
        <v>225</v>
      </c>
      <c r="BM61" s="42">
        <f>BN61+BO61+BP61+BQ61+BR61+BS61+BT61+BU61+BV61+BW61+BX61+BY61+BZ61+CA61+CB61+CC61+CD61+CE61+CF61+CG61+CH61+CI61</f>
        <v>9</v>
      </c>
      <c r="BN61" s="46">
        <v>1</v>
      </c>
      <c r="BO61" s="51" t="s">
        <v>219</v>
      </c>
      <c r="BP61" s="51" t="s">
        <v>219</v>
      </c>
      <c r="BQ61" s="51" t="s">
        <v>219</v>
      </c>
      <c r="BR61" s="51" t="s">
        <v>221</v>
      </c>
      <c r="BS61" s="51" t="s">
        <v>219</v>
      </c>
      <c r="BT61" s="51" t="s">
        <v>221</v>
      </c>
      <c r="BU61" s="51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0</v>
      </c>
      <c r="CA61" s="51">
        <v>0</v>
      </c>
      <c r="CB61" s="51">
        <v>1</v>
      </c>
      <c r="CC61" s="51">
        <v>1</v>
      </c>
      <c r="CD61" s="51">
        <v>1</v>
      </c>
      <c r="CE61" s="51">
        <v>1</v>
      </c>
      <c r="CF61" s="51">
        <v>0</v>
      </c>
      <c r="CG61" s="51">
        <v>0</v>
      </c>
      <c r="CH61" s="51">
        <v>0</v>
      </c>
      <c r="CI61" s="34">
        <v>0</v>
      </c>
      <c r="CJ61" s="17" t="s">
        <v>222</v>
      </c>
    </row>
    <row r="62" spans="1:88" ht="16.5" customHeight="1">
      <c r="A62" s="12" t="s">
        <v>28</v>
      </c>
      <c r="B62" s="9" t="s">
        <v>29</v>
      </c>
      <c r="C62" s="10" t="s">
        <v>30</v>
      </c>
      <c r="D62" s="13">
        <v>11</v>
      </c>
      <c r="G62" s="11" t="s">
        <v>31</v>
      </c>
      <c r="H62" s="11">
        <v>9</v>
      </c>
      <c r="I62" s="11">
        <v>6</v>
      </c>
      <c r="J62" s="11">
        <v>2</v>
      </c>
      <c r="K62" s="11" t="s">
        <v>236</v>
      </c>
      <c r="L62" s="46">
        <f t="shared" si="4"/>
        <v>55</v>
      </c>
      <c r="M62" s="41">
        <f t="shared" si="5"/>
        <v>32</v>
      </c>
      <c r="N62" s="47">
        <v>7</v>
      </c>
      <c r="O62" s="47"/>
      <c r="P62" s="47">
        <v>1</v>
      </c>
      <c r="Q62" s="47">
        <v>1</v>
      </c>
      <c r="R62" s="47">
        <v>1</v>
      </c>
      <c r="S62" s="48">
        <v>17</v>
      </c>
      <c r="T62" s="48">
        <v>1</v>
      </c>
      <c r="U62" s="48">
        <v>1</v>
      </c>
      <c r="V62" s="48">
        <v>1</v>
      </c>
      <c r="W62" s="48"/>
      <c r="X62" s="48"/>
      <c r="Y62" s="48"/>
      <c r="Z62" s="49">
        <v>2</v>
      </c>
      <c r="AA62" s="49"/>
      <c r="AB62" s="49"/>
      <c r="AC62" s="49"/>
      <c r="AD62" s="47" t="s">
        <v>226</v>
      </c>
      <c r="AE62" s="50">
        <f t="shared" si="6"/>
        <v>0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50" t="s">
        <v>223</v>
      </c>
      <c r="BM62" s="42">
        <f>SUM(BN62:CI62)</f>
        <v>23</v>
      </c>
      <c r="BN62" s="43">
        <v>1</v>
      </c>
      <c r="BO62" s="44">
        <v>1</v>
      </c>
      <c r="BP62" s="44">
        <v>1</v>
      </c>
      <c r="BQ62" s="44">
        <v>1</v>
      </c>
      <c r="BR62" s="44">
        <v>1</v>
      </c>
      <c r="BS62" s="44">
        <v>1</v>
      </c>
      <c r="BT62" s="44">
        <v>1</v>
      </c>
      <c r="BU62" s="44">
        <v>3</v>
      </c>
      <c r="BV62" s="44">
        <v>3</v>
      </c>
      <c r="BW62" s="44">
        <v>3</v>
      </c>
      <c r="BX62" s="44">
        <v>1</v>
      </c>
      <c r="BY62" s="44"/>
      <c r="BZ62" s="44"/>
      <c r="CA62" s="44"/>
      <c r="CB62" s="44">
        <v>1</v>
      </c>
      <c r="CC62" s="44"/>
      <c r="CD62" s="44">
        <v>1</v>
      </c>
      <c r="CE62" s="44">
        <v>1</v>
      </c>
      <c r="CF62" s="44">
        <v>1</v>
      </c>
      <c r="CG62" s="44">
        <v>1</v>
      </c>
      <c r="CH62" s="44">
        <v>1</v>
      </c>
      <c r="CI62" s="44"/>
      <c r="CJ62" s="10" t="s">
        <v>218</v>
      </c>
    </row>
    <row r="63" spans="1:88" ht="16.5" customHeight="1">
      <c r="A63" s="9" t="s">
        <v>57</v>
      </c>
      <c r="B63" s="15" t="s">
        <v>24</v>
      </c>
      <c r="D63" s="11">
        <v>11</v>
      </c>
      <c r="G63" s="11" t="s">
        <v>31</v>
      </c>
      <c r="H63" s="11">
        <v>13</v>
      </c>
      <c r="I63" s="11">
        <v>31</v>
      </c>
      <c r="J63" s="11">
        <v>2</v>
      </c>
      <c r="L63" s="46">
        <f t="shared" si="4"/>
        <v>52</v>
      </c>
      <c r="M63" s="41">
        <f t="shared" si="5"/>
        <v>6</v>
      </c>
      <c r="N63" s="47"/>
      <c r="O63" s="47"/>
      <c r="P63" s="47">
        <v>1</v>
      </c>
      <c r="Q63" s="47">
        <v>1</v>
      </c>
      <c r="R63" s="47">
        <v>1</v>
      </c>
      <c r="S63" s="48"/>
      <c r="T63" s="48"/>
      <c r="U63" s="48">
        <v>1</v>
      </c>
      <c r="V63" s="48"/>
      <c r="W63" s="48"/>
      <c r="X63" s="48"/>
      <c r="Y63" s="48"/>
      <c r="Z63" s="49">
        <v>2</v>
      </c>
      <c r="AA63" s="49"/>
      <c r="AB63" s="49"/>
      <c r="AC63" s="49"/>
      <c r="AD63" s="47" t="s">
        <v>227</v>
      </c>
      <c r="AE63" s="50">
        <f t="shared" si="6"/>
        <v>0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50" t="s">
        <v>223</v>
      </c>
      <c r="BM63" s="42">
        <f>BN63+BO63+BP63+BQ63+BR63+BS63+BT63+BU63+BV63+BW63+BX63+BY63+BZ63+CA63+CB63+CC63+CD63+CE63+CF63+CG63+CH63+CI63</f>
        <v>46</v>
      </c>
      <c r="BN63" s="46">
        <v>1</v>
      </c>
      <c r="BO63" s="51">
        <v>1</v>
      </c>
      <c r="BP63" s="51" t="s">
        <v>219</v>
      </c>
      <c r="BQ63" s="51">
        <v>1</v>
      </c>
      <c r="BR63" s="51">
        <v>1</v>
      </c>
      <c r="BS63" s="51">
        <v>1</v>
      </c>
      <c r="BT63" s="51">
        <v>1</v>
      </c>
      <c r="BU63" s="51">
        <v>3</v>
      </c>
      <c r="BV63" s="51">
        <v>3</v>
      </c>
      <c r="BW63" s="51">
        <v>3</v>
      </c>
      <c r="BX63" s="51">
        <v>18</v>
      </c>
      <c r="BY63" s="51">
        <v>0</v>
      </c>
      <c r="BZ63" s="51">
        <v>0</v>
      </c>
      <c r="CA63" s="51">
        <v>1</v>
      </c>
      <c r="CB63" s="51">
        <v>1</v>
      </c>
      <c r="CC63" s="51">
        <v>1</v>
      </c>
      <c r="CD63" s="51">
        <v>1</v>
      </c>
      <c r="CE63" s="51">
        <v>1</v>
      </c>
      <c r="CF63" s="51">
        <v>1</v>
      </c>
      <c r="CG63" s="51">
        <v>1</v>
      </c>
      <c r="CH63" s="51">
        <v>0</v>
      </c>
      <c r="CI63" s="34">
        <v>5</v>
      </c>
      <c r="CJ63" s="10" t="s">
        <v>220</v>
      </c>
    </row>
    <row r="64" spans="1:88" ht="16.5" customHeight="1">
      <c r="A64" s="19" t="s">
        <v>128</v>
      </c>
      <c r="B64" s="9" t="s">
        <v>26</v>
      </c>
      <c r="C64" s="20">
        <v>38</v>
      </c>
      <c r="D64" s="20">
        <v>11</v>
      </c>
      <c r="G64" s="11">
        <v>319</v>
      </c>
      <c r="H64" s="11">
        <v>19</v>
      </c>
      <c r="I64" s="11">
        <v>103</v>
      </c>
      <c r="J64" s="11">
        <v>2</v>
      </c>
      <c r="L64" s="46">
        <f t="shared" si="4"/>
        <v>49</v>
      </c>
      <c r="M64" s="41">
        <f t="shared" si="5"/>
        <v>29</v>
      </c>
      <c r="N64" s="47">
        <v>10</v>
      </c>
      <c r="O64" s="47">
        <v>0</v>
      </c>
      <c r="P64" s="47">
        <v>1</v>
      </c>
      <c r="Q64" s="47">
        <v>1</v>
      </c>
      <c r="R64" s="47">
        <v>1</v>
      </c>
      <c r="S64" s="48"/>
      <c r="T64" s="48">
        <v>10</v>
      </c>
      <c r="U64" s="48"/>
      <c r="V64" s="48"/>
      <c r="W64" s="48">
        <v>1</v>
      </c>
      <c r="X64" s="48">
        <v>1</v>
      </c>
      <c r="Y64" s="48">
        <v>0</v>
      </c>
      <c r="Z64" s="49">
        <v>2</v>
      </c>
      <c r="AA64" s="49">
        <v>1</v>
      </c>
      <c r="AB64" s="49">
        <v>1</v>
      </c>
      <c r="AC64" s="49">
        <v>0</v>
      </c>
      <c r="AD64" s="47" t="s">
        <v>228</v>
      </c>
      <c r="AE64" s="50">
        <f t="shared" si="6"/>
        <v>8</v>
      </c>
      <c r="AF64" s="38">
        <v>0</v>
      </c>
      <c r="AG64" s="38">
        <v>1</v>
      </c>
      <c r="AH64" s="38">
        <v>0</v>
      </c>
      <c r="AI64" s="38">
        <v>1</v>
      </c>
      <c r="AJ64" s="38">
        <v>0</v>
      </c>
      <c r="AK64" s="38">
        <v>0</v>
      </c>
      <c r="AL64" s="38">
        <v>1</v>
      </c>
      <c r="AM64" s="38">
        <v>1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3</v>
      </c>
      <c r="BI64" s="38">
        <v>1</v>
      </c>
      <c r="BJ64" s="38">
        <v>0</v>
      </c>
      <c r="BK64" s="38">
        <v>0</v>
      </c>
      <c r="BL64" s="50" t="s">
        <v>225</v>
      </c>
      <c r="BM64" s="42">
        <f>BN64+BO64+BP64+BQ64+BR64+BS64+BT64+BU64+BV64+BW64+BX64+BY64+BZ64+CA64+CB64+CC64+CD64+CE64+CF64+CG64+CH64+CI64</f>
        <v>12</v>
      </c>
      <c r="BN64" s="46">
        <v>0</v>
      </c>
      <c r="BO64" s="51" t="s">
        <v>221</v>
      </c>
      <c r="BP64" s="51" t="s">
        <v>219</v>
      </c>
      <c r="BQ64" s="51" t="s">
        <v>219</v>
      </c>
      <c r="BR64" s="51" t="s">
        <v>219</v>
      </c>
      <c r="BS64" s="51" t="s">
        <v>219</v>
      </c>
      <c r="BT64" s="51" t="s">
        <v>219</v>
      </c>
      <c r="BU64" s="51">
        <v>0</v>
      </c>
      <c r="BV64" s="51">
        <v>0</v>
      </c>
      <c r="BW64" s="51">
        <v>0</v>
      </c>
      <c r="BX64" s="51">
        <v>0</v>
      </c>
      <c r="BY64" s="51">
        <v>0</v>
      </c>
      <c r="BZ64" s="51">
        <v>0</v>
      </c>
      <c r="CA64" s="51">
        <v>0</v>
      </c>
      <c r="CB64" s="51">
        <v>1</v>
      </c>
      <c r="CC64" s="51">
        <v>1</v>
      </c>
      <c r="CD64" s="51">
        <v>1</v>
      </c>
      <c r="CE64" s="51">
        <v>1</v>
      </c>
      <c r="CF64" s="51">
        <v>1</v>
      </c>
      <c r="CG64" s="51">
        <v>1</v>
      </c>
      <c r="CH64" s="51">
        <v>1</v>
      </c>
      <c r="CI64" s="34">
        <v>0</v>
      </c>
      <c r="CJ64" s="17" t="s">
        <v>222</v>
      </c>
    </row>
    <row r="65" spans="1:88" ht="16.5" customHeight="1">
      <c r="A65" s="19" t="s">
        <v>64</v>
      </c>
      <c r="B65" s="9" t="s">
        <v>46</v>
      </c>
      <c r="C65" s="20">
        <v>214</v>
      </c>
      <c r="D65" s="20">
        <v>11</v>
      </c>
      <c r="G65" s="11">
        <v>321</v>
      </c>
      <c r="H65" s="11">
        <v>17</v>
      </c>
      <c r="I65" s="11">
        <v>38</v>
      </c>
      <c r="J65" s="11">
        <v>2</v>
      </c>
      <c r="L65" s="46">
        <f t="shared" si="4"/>
        <v>49</v>
      </c>
      <c r="M65" s="41">
        <f t="shared" si="5"/>
        <v>8</v>
      </c>
      <c r="N65" s="47"/>
      <c r="O65" s="47"/>
      <c r="P65" s="47">
        <v>1</v>
      </c>
      <c r="Q65" s="47">
        <v>1</v>
      </c>
      <c r="R65" s="47">
        <v>1</v>
      </c>
      <c r="S65" s="48"/>
      <c r="T65" s="48">
        <v>1</v>
      </c>
      <c r="U65" s="48">
        <v>1</v>
      </c>
      <c r="V65" s="48">
        <v>1</v>
      </c>
      <c r="W65" s="48"/>
      <c r="X65" s="48"/>
      <c r="Y65" s="48"/>
      <c r="Z65" s="49">
        <v>2</v>
      </c>
      <c r="AA65" s="49"/>
      <c r="AB65" s="49"/>
      <c r="AC65" s="49"/>
      <c r="AD65" s="47" t="s">
        <v>227</v>
      </c>
      <c r="AE65" s="50">
        <f t="shared" si="6"/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50" t="s">
        <v>223</v>
      </c>
      <c r="BM65" s="42">
        <f>BN65+BO65+BP65+BQ65+BR65+BS65+BT65+BU65+BV65+BW65+BX65+BY65+BZ65+CA65+CB65+CC65+CD65+CE65+CF65+CG65+CH65+CI65</f>
        <v>41</v>
      </c>
      <c r="BN65" s="46">
        <v>1</v>
      </c>
      <c r="BO65" s="51">
        <v>1</v>
      </c>
      <c r="BP65" s="51" t="s">
        <v>219</v>
      </c>
      <c r="BQ65" s="51">
        <v>1</v>
      </c>
      <c r="BR65" s="51">
        <v>0</v>
      </c>
      <c r="BS65" s="51">
        <v>1</v>
      </c>
      <c r="BT65" s="51">
        <v>1</v>
      </c>
      <c r="BU65" s="51">
        <v>3</v>
      </c>
      <c r="BV65" s="51">
        <v>3</v>
      </c>
      <c r="BW65" s="51">
        <v>3</v>
      </c>
      <c r="BX65" s="51">
        <v>20</v>
      </c>
      <c r="BY65" s="51">
        <v>0</v>
      </c>
      <c r="BZ65" s="51">
        <v>0</v>
      </c>
      <c r="CA65" s="51">
        <v>1</v>
      </c>
      <c r="CB65" s="51">
        <v>1</v>
      </c>
      <c r="CC65" s="51">
        <v>1</v>
      </c>
      <c r="CD65" s="51">
        <v>0</v>
      </c>
      <c r="CE65" s="51">
        <v>1</v>
      </c>
      <c r="CF65" s="51">
        <v>1</v>
      </c>
      <c r="CG65" s="51">
        <v>1</v>
      </c>
      <c r="CH65" s="51">
        <v>0</v>
      </c>
      <c r="CI65" s="34">
        <v>0</v>
      </c>
      <c r="CJ65" s="10" t="s">
        <v>220</v>
      </c>
    </row>
    <row r="66" spans="1:88" ht="16.5" customHeight="1">
      <c r="A66" s="12" t="s">
        <v>19</v>
      </c>
      <c r="B66" s="9" t="s">
        <v>20</v>
      </c>
      <c r="C66" s="10">
        <v>263</v>
      </c>
      <c r="D66" s="13">
        <v>11</v>
      </c>
      <c r="G66" s="11">
        <v>319</v>
      </c>
      <c r="H66" s="11">
        <v>3</v>
      </c>
      <c r="I66" s="11">
        <v>2</v>
      </c>
      <c r="J66" s="11">
        <v>3</v>
      </c>
      <c r="L66" s="46">
        <f aca="true" t="shared" si="7" ref="L66:L97">M66+AE66+BM66</f>
        <v>44</v>
      </c>
      <c r="M66" s="41">
        <f aca="true" t="shared" si="8" ref="M66:M97">SUM(N66:AC66)</f>
        <v>0</v>
      </c>
      <c r="N66" s="47"/>
      <c r="O66" s="47"/>
      <c r="P66" s="47"/>
      <c r="Q66" s="47"/>
      <c r="R66" s="47"/>
      <c r="S66" s="48"/>
      <c r="T66" s="48"/>
      <c r="U66" s="48"/>
      <c r="V66" s="48"/>
      <c r="W66" s="48"/>
      <c r="X66" s="48"/>
      <c r="Y66" s="48"/>
      <c r="Z66" s="49"/>
      <c r="AA66" s="49"/>
      <c r="AB66" s="49"/>
      <c r="AC66" s="49"/>
      <c r="AD66" s="47" t="s">
        <v>226</v>
      </c>
      <c r="AE66" s="50">
        <f aca="true" t="shared" si="9" ref="AE66:AE97">SUM(AF66:BK66)</f>
        <v>38</v>
      </c>
      <c r="AF66" s="38">
        <v>1</v>
      </c>
      <c r="AG66" s="38">
        <v>1</v>
      </c>
      <c r="AH66" s="38">
        <v>1</v>
      </c>
      <c r="AI66" s="38">
        <v>1</v>
      </c>
      <c r="AJ66" s="38">
        <v>1</v>
      </c>
      <c r="AK66" s="38"/>
      <c r="AL66" s="38">
        <v>1</v>
      </c>
      <c r="AM66" s="38">
        <v>1</v>
      </c>
      <c r="AN66" s="38">
        <v>1</v>
      </c>
      <c r="AO66" s="38" t="s">
        <v>224</v>
      </c>
      <c r="AP66" s="38">
        <v>5</v>
      </c>
      <c r="AQ66" s="38">
        <v>5</v>
      </c>
      <c r="AR66" s="38">
        <v>1</v>
      </c>
      <c r="AS66" s="38"/>
      <c r="AT66" s="38"/>
      <c r="AU66" s="38"/>
      <c r="AV66" s="38"/>
      <c r="AW66" s="38"/>
      <c r="AX66" s="38">
        <v>1</v>
      </c>
      <c r="AY66" s="38">
        <v>2</v>
      </c>
      <c r="AZ66" s="38">
        <v>1</v>
      </c>
      <c r="BA66" s="38">
        <v>1</v>
      </c>
      <c r="BB66" s="38">
        <v>1</v>
      </c>
      <c r="BC66" s="38">
        <v>3</v>
      </c>
      <c r="BD66" s="38" t="s">
        <v>224</v>
      </c>
      <c r="BE66" s="38"/>
      <c r="BF66" s="38">
        <v>10</v>
      </c>
      <c r="BG66" s="38"/>
      <c r="BH66" s="38"/>
      <c r="BI66" s="38"/>
      <c r="BJ66" s="38"/>
      <c r="BK66" s="38"/>
      <c r="BL66" s="50" t="s">
        <v>223</v>
      </c>
      <c r="BM66" s="42">
        <f>SUM(BN66:CI66)</f>
        <v>6</v>
      </c>
      <c r="BN66" s="43">
        <v>1</v>
      </c>
      <c r="BO66" s="44"/>
      <c r="BP66" s="44">
        <v>1</v>
      </c>
      <c r="BQ66" s="44">
        <v>1</v>
      </c>
      <c r="BR66" s="44">
        <v>1</v>
      </c>
      <c r="BS66" s="44">
        <v>1</v>
      </c>
      <c r="BT66" s="44"/>
      <c r="BU66" s="44"/>
      <c r="BV66" s="44"/>
      <c r="BW66" s="44"/>
      <c r="BX66" s="44"/>
      <c r="BY66" s="44"/>
      <c r="BZ66" s="44"/>
      <c r="CA66" s="44"/>
      <c r="CB66" s="44">
        <v>1</v>
      </c>
      <c r="CC66" s="44"/>
      <c r="CD66" s="44"/>
      <c r="CE66" s="44"/>
      <c r="CF66" s="44"/>
      <c r="CG66" s="44"/>
      <c r="CH66" s="44"/>
      <c r="CI66" s="44"/>
      <c r="CJ66" s="10" t="s">
        <v>218</v>
      </c>
    </row>
    <row r="67" spans="1:88" ht="16.5" customHeight="1">
      <c r="A67" s="9" t="s">
        <v>127</v>
      </c>
      <c r="B67" s="15" t="s">
        <v>29</v>
      </c>
      <c r="C67" s="10">
        <v>316</v>
      </c>
      <c r="D67" s="11">
        <v>11</v>
      </c>
      <c r="G67" s="11">
        <v>319</v>
      </c>
      <c r="H67" s="11">
        <v>2</v>
      </c>
      <c r="I67" s="11">
        <v>102</v>
      </c>
      <c r="J67" s="11">
        <v>3</v>
      </c>
      <c r="L67" s="46">
        <f t="shared" si="7"/>
        <v>44</v>
      </c>
      <c r="M67" s="41">
        <f t="shared" si="8"/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 t="s">
        <v>228</v>
      </c>
      <c r="AE67" s="50">
        <f t="shared" si="9"/>
        <v>38</v>
      </c>
      <c r="AF67" s="38">
        <v>2</v>
      </c>
      <c r="AG67" s="38">
        <v>1</v>
      </c>
      <c r="AH67" s="38">
        <v>1</v>
      </c>
      <c r="AI67" s="38">
        <v>1</v>
      </c>
      <c r="AJ67" s="38">
        <v>1</v>
      </c>
      <c r="AK67" s="38">
        <v>1</v>
      </c>
      <c r="AL67" s="38">
        <v>0</v>
      </c>
      <c r="AM67" s="38">
        <v>1</v>
      </c>
      <c r="AN67" s="38">
        <v>1</v>
      </c>
      <c r="AO67" s="38">
        <v>1</v>
      </c>
      <c r="AP67" s="38">
        <v>0</v>
      </c>
      <c r="AQ67" s="38">
        <v>0</v>
      </c>
      <c r="AR67" s="38">
        <v>2</v>
      </c>
      <c r="AS67" s="38">
        <v>2</v>
      </c>
      <c r="AT67" s="38">
        <v>3</v>
      </c>
      <c r="AU67" s="38">
        <v>3</v>
      </c>
      <c r="AV67" s="38">
        <v>4</v>
      </c>
      <c r="AW67" s="38">
        <v>1</v>
      </c>
      <c r="AX67" s="38">
        <v>1</v>
      </c>
      <c r="AY67" s="38">
        <v>2</v>
      </c>
      <c r="AZ67" s="38">
        <v>1</v>
      </c>
      <c r="BA67" s="38">
        <v>1</v>
      </c>
      <c r="BB67" s="38">
        <v>1</v>
      </c>
      <c r="BC67" s="38">
        <v>0</v>
      </c>
      <c r="BD67" s="38">
        <v>0</v>
      </c>
      <c r="BE67" s="38">
        <v>0</v>
      </c>
      <c r="BF67" s="38">
        <v>0</v>
      </c>
      <c r="BG67" s="38">
        <v>1</v>
      </c>
      <c r="BH67" s="38">
        <v>3</v>
      </c>
      <c r="BI67" s="38">
        <v>1</v>
      </c>
      <c r="BJ67" s="38">
        <v>2</v>
      </c>
      <c r="BK67" s="38">
        <v>0</v>
      </c>
      <c r="BL67" s="50" t="s">
        <v>225</v>
      </c>
      <c r="BM67" s="42">
        <f>BN67+BO67+BP67+BQ67+BR67+BS67+BT67+BU67+BV67+BW67+BX67+BY67+BZ67+CA67+CB67+CC67+CD67+CE67+CF67+CG67+CH67+CI67</f>
        <v>6</v>
      </c>
      <c r="BN67" s="46">
        <v>0</v>
      </c>
      <c r="BO67" s="51" t="s">
        <v>219</v>
      </c>
      <c r="BP67" s="51" t="s">
        <v>219</v>
      </c>
      <c r="BQ67" s="51" t="s">
        <v>219</v>
      </c>
      <c r="BR67" s="51" t="s">
        <v>219</v>
      </c>
      <c r="BS67" s="51" t="s">
        <v>219</v>
      </c>
      <c r="BT67" s="51" t="s">
        <v>219</v>
      </c>
      <c r="BU67" s="51">
        <v>0</v>
      </c>
      <c r="BV67" s="51">
        <v>0</v>
      </c>
      <c r="BW67" s="51">
        <v>0</v>
      </c>
      <c r="BX67" s="51">
        <v>0</v>
      </c>
      <c r="BY67" s="51">
        <v>0</v>
      </c>
      <c r="BZ67" s="51">
        <v>0</v>
      </c>
      <c r="CA67" s="51">
        <v>0</v>
      </c>
      <c r="CB67" s="51">
        <v>0</v>
      </c>
      <c r="CC67" s="51">
        <v>0</v>
      </c>
      <c r="CD67" s="51">
        <v>0</v>
      </c>
      <c r="CE67" s="51">
        <v>0</v>
      </c>
      <c r="CF67" s="51">
        <v>0</v>
      </c>
      <c r="CG67" s="51">
        <v>0</v>
      </c>
      <c r="CH67" s="51">
        <v>0</v>
      </c>
      <c r="CI67" s="34">
        <v>0</v>
      </c>
      <c r="CJ67" s="17" t="s">
        <v>222</v>
      </c>
    </row>
    <row r="68" spans="1:88" ht="16.5" customHeight="1">
      <c r="A68" s="9" t="s">
        <v>93</v>
      </c>
      <c r="B68" s="9" t="s">
        <v>17</v>
      </c>
      <c r="C68" s="10" t="s">
        <v>92</v>
      </c>
      <c r="D68" s="11">
        <v>11</v>
      </c>
      <c r="G68" s="11">
        <v>510</v>
      </c>
      <c r="H68" s="11">
        <v>19</v>
      </c>
      <c r="I68" s="11">
        <v>64</v>
      </c>
      <c r="J68" s="11">
        <v>3</v>
      </c>
      <c r="L68" s="46">
        <f t="shared" si="7"/>
        <v>43</v>
      </c>
      <c r="M68" s="41">
        <f t="shared" si="8"/>
        <v>0</v>
      </c>
      <c r="N68" s="47"/>
      <c r="O68" s="47"/>
      <c r="P68" s="47"/>
      <c r="Q68" s="47"/>
      <c r="R68" s="47"/>
      <c r="S68" s="48"/>
      <c r="T68" s="48"/>
      <c r="U68" s="48"/>
      <c r="V68" s="48"/>
      <c r="W68" s="48"/>
      <c r="X68" s="48"/>
      <c r="Y68" s="48"/>
      <c r="Z68" s="49"/>
      <c r="AA68" s="49"/>
      <c r="AB68" s="49"/>
      <c r="AC68" s="49"/>
      <c r="AD68" s="47" t="s">
        <v>226</v>
      </c>
      <c r="AE68" s="50">
        <f t="shared" si="9"/>
        <v>43</v>
      </c>
      <c r="AF68" s="38">
        <v>2</v>
      </c>
      <c r="AG68" s="38">
        <v>1</v>
      </c>
      <c r="AH68" s="38">
        <v>1</v>
      </c>
      <c r="AI68" s="38">
        <v>1</v>
      </c>
      <c r="AJ68" s="38">
        <v>1</v>
      </c>
      <c r="AK68" s="38">
        <v>0</v>
      </c>
      <c r="AL68" s="38">
        <v>0</v>
      </c>
      <c r="AM68" s="38">
        <v>1</v>
      </c>
      <c r="AN68" s="38">
        <v>0</v>
      </c>
      <c r="AO68" s="38">
        <v>0</v>
      </c>
      <c r="AP68" s="38">
        <v>0</v>
      </c>
      <c r="AQ68" s="38">
        <v>0</v>
      </c>
      <c r="AR68" s="38">
        <v>1</v>
      </c>
      <c r="AS68" s="38">
        <v>2</v>
      </c>
      <c r="AT68" s="38">
        <v>3</v>
      </c>
      <c r="AU68" s="38">
        <v>3</v>
      </c>
      <c r="AV68" s="38">
        <v>2</v>
      </c>
      <c r="AW68" s="38">
        <v>0</v>
      </c>
      <c r="AX68" s="38">
        <v>1</v>
      </c>
      <c r="AY68" s="38">
        <v>0</v>
      </c>
      <c r="AZ68" s="38">
        <v>0</v>
      </c>
      <c r="BA68" s="38">
        <v>1</v>
      </c>
      <c r="BB68" s="38">
        <v>1</v>
      </c>
      <c r="BC68" s="38">
        <v>3</v>
      </c>
      <c r="BD68" s="38">
        <v>3</v>
      </c>
      <c r="BE68" s="38">
        <v>6</v>
      </c>
      <c r="BF68" s="38">
        <v>10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50" t="s">
        <v>225</v>
      </c>
      <c r="BM68" s="42">
        <f>BN68+BO68+BP68+BQ68+BR68+BS68+BT68+BU68+BV68+BW68+BX68+BY68+BZ68+CA68+CB68+CC68+CD68+CE68+CF68+CG68+CH68+CI68</f>
        <v>0</v>
      </c>
      <c r="BN68" s="46">
        <v>0</v>
      </c>
      <c r="BO68" s="51" t="s">
        <v>221</v>
      </c>
      <c r="BP68" s="51" t="s">
        <v>221</v>
      </c>
      <c r="BQ68" s="51" t="s">
        <v>221</v>
      </c>
      <c r="BR68" s="51" t="s">
        <v>221</v>
      </c>
      <c r="BS68" s="51" t="s">
        <v>221</v>
      </c>
      <c r="BT68" s="51" t="s">
        <v>221</v>
      </c>
      <c r="BU68" s="51">
        <v>0</v>
      </c>
      <c r="BV68" s="51">
        <v>0</v>
      </c>
      <c r="BW68" s="51">
        <v>0</v>
      </c>
      <c r="BX68" s="51">
        <v>0</v>
      </c>
      <c r="BY68" s="51">
        <v>0</v>
      </c>
      <c r="BZ68" s="51">
        <v>0</v>
      </c>
      <c r="CA68" s="51">
        <v>0</v>
      </c>
      <c r="CB68" s="51">
        <v>0</v>
      </c>
      <c r="CC68" s="51">
        <v>0</v>
      </c>
      <c r="CD68" s="51">
        <v>0</v>
      </c>
      <c r="CE68" s="51">
        <v>0</v>
      </c>
      <c r="CF68" s="51">
        <v>0</v>
      </c>
      <c r="CG68" s="51">
        <v>0</v>
      </c>
      <c r="CH68" s="51">
        <v>0</v>
      </c>
      <c r="CI68" s="34">
        <v>0</v>
      </c>
      <c r="CJ68" s="17" t="s">
        <v>222</v>
      </c>
    </row>
    <row r="69" spans="1:88" ht="16.5" customHeight="1">
      <c r="A69" s="12" t="s">
        <v>62</v>
      </c>
      <c r="B69" s="15" t="s">
        <v>26</v>
      </c>
      <c r="C69" s="24">
        <v>38</v>
      </c>
      <c r="D69" s="24">
        <v>11</v>
      </c>
      <c r="G69" s="11">
        <v>320</v>
      </c>
      <c r="H69" s="11">
        <v>14</v>
      </c>
      <c r="I69" s="11">
        <v>36</v>
      </c>
      <c r="J69" s="11">
        <v>3</v>
      </c>
      <c r="L69" s="46">
        <f t="shared" si="7"/>
        <v>42</v>
      </c>
      <c r="M69" s="41">
        <f t="shared" si="8"/>
        <v>2</v>
      </c>
      <c r="N69" s="47"/>
      <c r="O69" s="47"/>
      <c r="P69" s="47"/>
      <c r="Q69" s="47"/>
      <c r="R69" s="47"/>
      <c r="S69" s="48"/>
      <c r="T69" s="48"/>
      <c r="U69" s="48"/>
      <c r="V69" s="48"/>
      <c r="W69" s="48"/>
      <c r="X69" s="48"/>
      <c r="Y69" s="48"/>
      <c r="Z69" s="49">
        <v>2</v>
      </c>
      <c r="AA69" s="49"/>
      <c r="AB69" s="49"/>
      <c r="AC69" s="49"/>
      <c r="AD69" s="47" t="s">
        <v>227</v>
      </c>
      <c r="AE69" s="50">
        <f t="shared" si="9"/>
        <v>0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50" t="s">
        <v>223</v>
      </c>
      <c r="BM69" s="42">
        <f>BN69+BO69+BP69+BQ69+BR69+BS69+BT69+BU69+BV69+BW69+BX69+BY69+BZ69+CA69+CB69+CC69+CD69+CE69+CF69+CG69+CH69+CI69</f>
        <v>40</v>
      </c>
      <c r="BN69" s="46">
        <v>1</v>
      </c>
      <c r="BO69" s="51">
        <v>0</v>
      </c>
      <c r="BP69" s="51" t="s">
        <v>219</v>
      </c>
      <c r="BQ69" s="51">
        <v>0</v>
      </c>
      <c r="BR69" s="51">
        <v>1</v>
      </c>
      <c r="BS69" s="51">
        <v>1</v>
      </c>
      <c r="BT69" s="51">
        <v>1</v>
      </c>
      <c r="BU69" s="51">
        <v>3</v>
      </c>
      <c r="BV69" s="51">
        <v>3</v>
      </c>
      <c r="BW69" s="51">
        <v>3</v>
      </c>
      <c r="BX69" s="51">
        <v>25</v>
      </c>
      <c r="BY69" s="51">
        <v>0</v>
      </c>
      <c r="BZ69" s="51">
        <v>0</v>
      </c>
      <c r="CA69" s="51">
        <v>0</v>
      </c>
      <c r="CB69" s="51">
        <v>1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34">
        <v>0</v>
      </c>
      <c r="CJ69" s="10" t="s">
        <v>220</v>
      </c>
    </row>
    <row r="70" spans="1:88" ht="16.5" customHeight="1">
      <c r="A70" s="17" t="s">
        <v>86</v>
      </c>
      <c r="B70" s="9" t="s">
        <v>24</v>
      </c>
      <c r="D70" s="13">
        <v>11</v>
      </c>
      <c r="G70" s="11">
        <v>226</v>
      </c>
      <c r="H70" s="11">
        <v>14</v>
      </c>
      <c r="I70" s="11">
        <v>59</v>
      </c>
      <c r="J70" s="11">
        <v>3</v>
      </c>
      <c r="L70" s="46">
        <f t="shared" si="7"/>
        <v>41</v>
      </c>
      <c r="M70" s="41">
        <f t="shared" si="8"/>
        <v>10</v>
      </c>
      <c r="N70" s="47"/>
      <c r="O70" s="47"/>
      <c r="P70" s="47"/>
      <c r="Q70" s="47">
        <v>1</v>
      </c>
      <c r="R70" s="47">
        <v>1</v>
      </c>
      <c r="S70" s="48"/>
      <c r="T70" s="48">
        <v>1</v>
      </c>
      <c r="U70" s="48">
        <v>1</v>
      </c>
      <c r="V70" s="48">
        <v>1</v>
      </c>
      <c r="W70" s="48"/>
      <c r="X70" s="48"/>
      <c r="Y70" s="48"/>
      <c r="Z70" s="49">
        <v>2</v>
      </c>
      <c r="AA70" s="49"/>
      <c r="AB70" s="49">
        <v>3</v>
      </c>
      <c r="AC70" s="49"/>
      <c r="AD70" s="47" t="s">
        <v>226</v>
      </c>
      <c r="AE70" s="50">
        <f t="shared" si="9"/>
        <v>21</v>
      </c>
      <c r="AF70" s="38">
        <v>1</v>
      </c>
      <c r="AG70" s="38">
        <v>1</v>
      </c>
      <c r="AH70" s="38">
        <v>1</v>
      </c>
      <c r="AI70" s="38">
        <v>1</v>
      </c>
      <c r="AJ70" s="38">
        <v>1</v>
      </c>
      <c r="AK70" s="38">
        <v>1</v>
      </c>
      <c r="AL70" s="38"/>
      <c r="AM70" s="38">
        <v>1</v>
      </c>
      <c r="AN70" s="38"/>
      <c r="AO70" s="38"/>
      <c r="AP70" s="38"/>
      <c r="AQ70" s="38"/>
      <c r="AR70" s="38">
        <v>1</v>
      </c>
      <c r="AS70" s="38">
        <v>2</v>
      </c>
      <c r="AT70" s="38"/>
      <c r="AU70" s="38"/>
      <c r="AV70" s="38"/>
      <c r="AW70" s="38"/>
      <c r="AX70" s="38">
        <v>1</v>
      </c>
      <c r="AY70" s="38">
        <v>2</v>
      </c>
      <c r="AZ70" s="38">
        <v>1</v>
      </c>
      <c r="BA70" s="38">
        <v>1</v>
      </c>
      <c r="BB70" s="38">
        <v>1</v>
      </c>
      <c r="BC70" s="38"/>
      <c r="BD70" s="38"/>
      <c r="BE70" s="38"/>
      <c r="BF70" s="38"/>
      <c r="BG70" s="38"/>
      <c r="BH70" s="38">
        <v>2</v>
      </c>
      <c r="BI70" s="38">
        <v>1</v>
      </c>
      <c r="BJ70" s="38">
        <v>2</v>
      </c>
      <c r="BK70" s="38"/>
      <c r="BL70" s="50" t="s">
        <v>223</v>
      </c>
      <c r="BM70" s="42">
        <f>BN70+BO70+BP70+BQ70+BR70+BS70+BT70+BU70+BV70+BW70+BX70+BY70+BZ70+CA70+CB70+CC70+CD70+CE70+CF70+CG70+CH70+CI70</f>
        <v>10</v>
      </c>
      <c r="BN70" s="46">
        <v>1</v>
      </c>
      <c r="BO70" s="51">
        <v>1</v>
      </c>
      <c r="BP70" s="51" t="s">
        <v>219</v>
      </c>
      <c r="BQ70" s="51">
        <v>1</v>
      </c>
      <c r="BR70" s="51">
        <v>0</v>
      </c>
      <c r="BS70" s="51">
        <v>1</v>
      </c>
      <c r="BT70" s="51">
        <v>1</v>
      </c>
      <c r="BU70" s="51">
        <v>1</v>
      </c>
      <c r="BV70" s="51">
        <v>0</v>
      </c>
      <c r="BW70" s="51">
        <v>0</v>
      </c>
      <c r="BX70" s="51">
        <v>0</v>
      </c>
      <c r="BY70" s="51">
        <v>0</v>
      </c>
      <c r="BZ70" s="51">
        <v>0</v>
      </c>
      <c r="CA70" s="51">
        <v>1</v>
      </c>
      <c r="CB70" s="51">
        <v>1</v>
      </c>
      <c r="CC70" s="51">
        <v>1</v>
      </c>
      <c r="CD70" s="51">
        <v>0</v>
      </c>
      <c r="CE70" s="51">
        <v>0</v>
      </c>
      <c r="CF70" s="51">
        <v>0</v>
      </c>
      <c r="CG70" s="51">
        <v>0</v>
      </c>
      <c r="CH70" s="51">
        <v>0</v>
      </c>
      <c r="CI70" s="34">
        <v>0</v>
      </c>
      <c r="CJ70" s="10" t="s">
        <v>220</v>
      </c>
    </row>
    <row r="71" spans="1:88" ht="16.5" customHeight="1">
      <c r="A71" s="17" t="s">
        <v>234</v>
      </c>
      <c r="B71" s="9" t="s">
        <v>22</v>
      </c>
      <c r="C71" s="10">
        <v>178</v>
      </c>
      <c r="D71" s="13">
        <v>11</v>
      </c>
      <c r="G71" s="11">
        <v>321</v>
      </c>
      <c r="H71" s="11">
        <v>10</v>
      </c>
      <c r="I71" s="11">
        <v>25</v>
      </c>
      <c r="J71" s="11">
        <v>3</v>
      </c>
      <c r="L71" s="46">
        <f t="shared" si="7"/>
        <v>38</v>
      </c>
      <c r="M71" s="41">
        <f t="shared" si="8"/>
        <v>8</v>
      </c>
      <c r="N71" s="47"/>
      <c r="O71" s="47"/>
      <c r="P71" s="47">
        <v>1</v>
      </c>
      <c r="Q71" s="47">
        <v>1</v>
      </c>
      <c r="R71" s="47">
        <v>1</v>
      </c>
      <c r="S71" s="48"/>
      <c r="T71" s="48">
        <v>1</v>
      </c>
      <c r="U71" s="48">
        <v>1</v>
      </c>
      <c r="V71" s="48">
        <v>1</v>
      </c>
      <c r="W71" s="48"/>
      <c r="X71" s="48"/>
      <c r="Y71" s="48"/>
      <c r="Z71" s="49">
        <v>2</v>
      </c>
      <c r="AA71" s="52"/>
      <c r="AB71" s="52"/>
      <c r="AC71" s="52"/>
      <c r="AD71" s="47" t="s">
        <v>227</v>
      </c>
      <c r="AE71" s="50">
        <f t="shared" si="9"/>
        <v>3</v>
      </c>
      <c r="AF71" s="38">
        <v>1</v>
      </c>
      <c r="AG71" s="38">
        <v>1</v>
      </c>
      <c r="AH71" s="38"/>
      <c r="AI71" s="38"/>
      <c r="AJ71" s="38"/>
      <c r="AK71" s="38"/>
      <c r="AL71" s="38"/>
      <c r="AM71" s="38">
        <v>1</v>
      </c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50" t="s">
        <v>223</v>
      </c>
      <c r="BM71" s="42">
        <f>SUM(BN71:CI71)</f>
        <v>27</v>
      </c>
      <c r="BN71" s="43">
        <v>1</v>
      </c>
      <c r="BO71" s="44">
        <v>1</v>
      </c>
      <c r="BP71" s="44"/>
      <c r="BQ71" s="44">
        <v>1</v>
      </c>
      <c r="BR71" s="44">
        <v>1</v>
      </c>
      <c r="BS71" s="44"/>
      <c r="BT71" s="44"/>
      <c r="BU71" s="44">
        <v>3</v>
      </c>
      <c r="BV71" s="44">
        <v>3</v>
      </c>
      <c r="BW71" s="44">
        <v>3</v>
      </c>
      <c r="BX71" s="44">
        <v>9</v>
      </c>
      <c r="BY71" s="44"/>
      <c r="BZ71" s="44"/>
      <c r="CA71" s="44"/>
      <c r="CB71" s="44">
        <v>1</v>
      </c>
      <c r="CC71" s="44"/>
      <c r="CD71" s="44">
        <v>1</v>
      </c>
      <c r="CE71" s="44">
        <v>1</v>
      </c>
      <c r="CF71" s="44">
        <v>1</v>
      </c>
      <c r="CG71" s="44">
        <v>1</v>
      </c>
      <c r="CH71" s="44"/>
      <c r="CI71" s="44"/>
      <c r="CJ71" s="10" t="s">
        <v>218</v>
      </c>
    </row>
    <row r="72" spans="1:88" ht="16.5" customHeight="1">
      <c r="A72" s="9" t="s">
        <v>60</v>
      </c>
      <c r="B72" s="9" t="s">
        <v>39</v>
      </c>
      <c r="C72" s="10">
        <v>271</v>
      </c>
      <c r="D72" s="11">
        <v>11</v>
      </c>
      <c r="G72" s="11">
        <v>226</v>
      </c>
      <c r="H72" s="11">
        <v>12</v>
      </c>
      <c r="I72" s="11">
        <v>34</v>
      </c>
      <c r="J72" s="11">
        <v>3</v>
      </c>
      <c r="L72" s="46">
        <f t="shared" si="7"/>
        <v>38</v>
      </c>
      <c r="M72" s="41">
        <f t="shared" si="8"/>
        <v>5</v>
      </c>
      <c r="N72" s="47"/>
      <c r="O72" s="47"/>
      <c r="P72" s="47"/>
      <c r="Q72" s="47"/>
      <c r="R72" s="47"/>
      <c r="S72" s="48"/>
      <c r="T72" s="48">
        <v>1</v>
      </c>
      <c r="U72" s="48">
        <v>1</v>
      </c>
      <c r="V72" s="48">
        <v>1</v>
      </c>
      <c r="W72" s="48"/>
      <c r="X72" s="48"/>
      <c r="Y72" s="48"/>
      <c r="Z72" s="49">
        <v>2</v>
      </c>
      <c r="AA72" s="49"/>
      <c r="AB72" s="49"/>
      <c r="AC72" s="49"/>
      <c r="AD72" s="47" t="s">
        <v>227</v>
      </c>
      <c r="AE72" s="50">
        <f t="shared" si="9"/>
        <v>7</v>
      </c>
      <c r="AF72" s="38">
        <v>1</v>
      </c>
      <c r="AG72" s="38"/>
      <c r="AH72" s="38"/>
      <c r="AI72" s="38"/>
      <c r="AJ72" s="38"/>
      <c r="AK72" s="38"/>
      <c r="AL72" s="38"/>
      <c r="AM72" s="38">
        <v>1</v>
      </c>
      <c r="AN72" s="38"/>
      <c r="AO72" s="38"/>
      <c r="AP72" s="38">
        <v>5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50" t="s">
        <v>223</v>
      </c>
      <c r="BM72" s="42">
        <f aca="true" t="shared" si="10" ref="BM72:BM78">BN72+BO72+BP72+BQ72+BR72+BS72+BT72+BU72+BV72+BW72+BX72+BY72+BZ72+CA72+CB72+CC72+CD72+CE72+CF72+CG72+CH72+CI72</f>
        <v>26</v>
      </c>
      <c r="BN72" s="46">
        <v>1</v>
      </c>
      <c r="BO72" s="51">
        <v>1</v>
      </c>
      <c r="BP72" s="51" t="s">
        <v>219</v>
      </c>
      <c r="BQ72" s="51">
        <v>1</v>
      </c>
      <c r="BR72" s="51">
        <v>1</v>
      </c>
      <c r="BS72" s="51">
        <v>1</v>
      </c>
      <c r="BT72" s="51">
        <v>1</v>
      </c>
      <c r="BU72" s="51">
        <v>3</v>
      </c>
      <c r="BV72" s="51">
        <v>2</v>
      </c>
      <c r="BW72" s="51">
        <v>0</v>
      </c>
      <c r="BX72" s="51">
        <v>8</v>
      </c>
      <c r="BY72" s="51">
        <v>0</v>
      </c>
      <c r="BZ72" s="51">
        <v>0</v>
      </c>
      <c r="CA72" s="51">
        <v>1</v>
      </c>
      <c r="CB72" s="51">
        <v>1</v>
      </c>
      <c r="CC72" s="51">
        <v>1</v>
      </c>
      <c r="CD72" s="51">
        <v>0</v>
      </c>
      <c r="CE72" s="51">
        <v>1</v>
      </c>
      <c r="CF72" s="51">
        <v>1</v>
      </c>
      <c r="CG72" s="51">
        <v>0</v>
      </c>
      <c r="CH72" s="51">
        <v>1</v>
      </c>
      <c r="CI72" s="34">
        <v>0</v>
      </c>
      <c r="CJ72" s="10" t="s">
        <v>220</v>
      </c>
    </row>
    <row r="73" spans="1:88" ht="16.5" customHeight="1">
      <c r="A73" s="21" t="s">
        <v>110</v>
      </c>
      <c r="B73" s="9" t="s">
        <v>24</v>
      </c>
      <c r="C73" s="15"/>
      <c r="D73" s="16">
        <v>11</v>
      </c>
      <c r="G73" s="11">
        <v>510</v>
      </c>
      <c r="H73" s="11">
        <v>16</v>
      </c>
      <c r="I73" s="11">
        <v>82</v>
      </c>
      <c r="J73" s="11">
        <v>3</v>
      </c>
      <c r="L73" s="46">
        <f t="shared" si="7"/>
        <v>38</v>
      </c>
      <c r="M73" s="41">
        <f t="shared" si="8"/>
        <v>22</v>
      </c>
      <c r="N73" s="47">
        <v>10</v>
      </c>
      <c r="O73" s="47">
        <v>0</v>
      </c>
      <c r="P73" s="47">
        <v>1</v>
      </c>
      <c r="Q73" s="47">
        <v>1</v>
      </c>
      <c r="R73" s="47">
        <v>1</v>
      </c>
      <c r="S73" s="48">
        <v>0</v>
      </c>
      <c r="T73" s="48">
        <v>1</v>
      </c>
      <c r="U73" s="48">
        <v>0</v>
      </c>
      <c r="V73" s="48">
        <v>0</v>
      </c>
      <c r="W73" s="48">
        <v>1</v>
      </c>
      <c r="X73" s="48">
        <v>1</v>
      </c>
      <c r="Y73" s="48">
        <v>0</v>
      </c>
      <c r="Z73" s="49">
        <v>2</v>
      </c>
      <c r="AA73" s="49">
        <v>1</v>
      </c>
      <c r="AB73" s="49">
        <v>3</v>
      </c>
      <c r="AC73" s="49">
        <v>0</v>
      </c>
      <c r="AD73" s="47" t="s">
        <v>228</v>
      </c>
      <c r="AE73" s="50">
        <f t="shared" si="9"/>
        <v>1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1</v>
      </c>
      <c r="AN73" s="38">
        <v>0</v>
      </c>
      <c r="AO73" s="38">
        <v>0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0</v>
      </c>
      <c r="BH73" s="38">
        <v>0</v>
      </c>
      <c r="BI73" s="38">
        <v>0</v>
      </c>
      <c r="BJ73" s="38">
        <v>0</v>
      </c>
      <c r="BK73" s="38">
        <v>0</v>
      </c>
      <c r="BL73" s="50" t="s">
        <v>225</v>
      </c>
      <c r="BM73" s="42">
        <f t="shared" si="10"/>
        <v>15</v>
      </c>
      <c r="BN73" s="46">
        <v>0</v>
      </c>
      <c r="BO73" s="51" t="s">
        <v>219</v>
      </c>
      <c r="BP73" s="51" t="s">
        <v>219</v>
      </c>
      <c r="BQ73" s="51" t="s">
        <v>219</v>
      </c>
      <c r="BR73" s="51" t="s">
        <v>221</v>
      </c>
      <c r="BS73" s="51" t="s">
        <v>219</v>
      </c>
      <c r="BT73" s="51" t="s">
        <v>221</v>
      </c>
      <c r="BU73" s="51">
        <v>3</v>
      </c>
      <c r="BV73" s="51">
        <v>0</v>
      </c>
      <c r="BW73" s="51">
        <v>0</v>
      </c>
      <c r="BX73" s="51">
        <v>0</v>
      </c>
      <c r="BY73" s="54">
        <v>5</v>
      </c>
      <c r="BZ73" s="51">
        <v>0</v>
      </c>
      <c r="CA73" s="51">
        <v>1</v>
      </c>
      <c r="CB73" s="51">
        <v>1</v>
      </c>
      <c r="CC73" s="51">
        <v>1</v>
      </c>
      <c r="CD73" s="51">
        <v>0</v>
      </c>
      <c r="CE73" s="51">
        <v>0</v>
      </c>
      <c r="CF73" s="51">
        <v>0</v>
      </c>
      <c r="CG73" s="51">
        <v>0</v>
      </c>
      <c r="CH73" s="51">
        <v>0</v>
      </c>
      <c r="CI73" s="34">
        <v>0</v>
      </c>
      <c r="CJ73" s="17" t="s">
        <v>222</v>
      </c>
    </row>
    <row r="74" spans="1:88" ht="16.5" customHeight="1">
      <c r="A74" s="9" t="s">
        <v>124</v>
      </c>
      <c r="B74" s="15" t="s">
        <v>36</v>
      </c>
      <c r="C74" s="10">
        <v>171</v>
      </c>
      <c r="D74" s="11">
        <v>11</v>
      </c>
      <c r="G74" s="11">
        <v>224</v>
      </c>
      <c r="H74" s="11">
        <v>13</v>
      </c>
      <c r="I74" s="11">
        <v>98</v>
      </c>
      <c r="J74" s="11">
        <v>3</v>
      </c>
      <c r="L74" s="46">
        <f t="shared" si="7"/>
        <v>35</v>
      </c>
      <c r="M74" s="41">
        <f t="shared" si="8"/>
        <v>2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9">
        <v>2</v>
      </c>
      <c r="AA74" s="49">
        <v>0</v>
      </c>
      <c r="AB74" s="49">
        <v>0</v>
      </c>
      <c r="AC74" s="49">
        <v>0</v>
      </c>
      <c r="AD74" s="47" t="s">
        <v>228</v>
      </c>
      <c r="AE74" s="50">
        <f t="shared" si="9"/>
        <v>8</v>
      </c>
      <c r="AF74" s="38">
        <v>0</v>
      </c>
      <c r="AG74" s="38">
        <v>1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1</v>
      </c>
      <c r="AN74" s="38">
        <v>1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1</v>
      </c>
      <c r="AY74" s="38">
        <v>1</v>
      </c>
      <c r="AZ74" s="38">
        <v>1</v>
      </c>
      <c r="BA74" s="38">
        <v>1</v>
      </c>
      <c r="BB74" s="38">
        <v>1</v>
      </c>
      <c r="BC74" s="38">
        <v>0</v>
      </c>
      <c r="BD74" s="38">
        <v>0</v>
      </c>
      <c r="BE74" s="38">
        <v>0</v>
      </c>
      <c r="BF74" s="38">
        <v>0</v>
      </c>
      <c r="BG74" s="38">
        <v>0</v>
      </c>
      <c r="BH74" s="38">
        <v>0</v>
      </c>
      <c r="BI74" s="38">
        <v>0</v>
      </c>
      <c r="BJ74" s="38">
        <v>0</v>
      </c>
      <c r="BK74" s="38">
        <v>0</v>
      </c>
      <c r="BL74" s="50" t="s">
        <v>225</v>
      </c>
      <c r="BM74" s="42">
        <f t="shared" si="10"/>
        <v>25</v>
      </c>
      <c r="BN74" s="46">
        <v>0</v>
      </c>
      <c r="BO74" s="51" t="s">
        <v>221</v>
      </c>
      <c r="BP74" s="51" t="s">
        <v>219</v>
      </c>
      <c r="BQ74" s="51" t="s">
        <v>219</v>
      </c>
      <c r="BR74" s="51" t="s">
        <v>219</v>
      </c>
      <c r="BS74" s="51" t="s">
        <v>219</v>
      </c>
      <c r="BT74" s="51" t="s">
        <v>219</v>
      </c>
      <c r="BU74" s="51">
        <v>1</v>
      </c>
      <c r="BV74" s="51">
        <v>1</v>
      </c>
      <c r="BW74" s="51">
        <v>1</v>
      </c>
      <c r="BX74" s="51">
        <v>11</v>
      </c>
      <c r="BY74" s="51">
        <v>0</v>
      </c>
      <c r="BZ74" s="51">
        <v>0</v>
      </c>
      <c r="CA74" s="54">
        <v>1</v>
      </c>
      <c r="CB74" s="51">
        <v>1</v>
      </c>
      <c r="CC74" s="51">
        <v>0</v>
      </c>
      <c r="CD74" s="54">
        <v>1</v>
      </c>
      <c r="CE74" s="54">
        <v>1</v>
      </c>
      <c r="CF74" s="51">
        <v>0</v>
      </c>
      <c r="CG74" s="54">
        <v>1</v>
      </c>
      <c r="CH74" s="51">
        <v>0</v>
      </c>
      <c r="CI74" s="54">
        <v>1</v>
      </c>
      <c r="CJ74" s="17" t="s">
        <v>222</v>
      </c>
    </row>
    <row r="75" spans="1:88" ht="16.5" customHeight="1">
      <c r="A75" s="9" t="s">
        <v>233</v>
      </c>
      <c r="B75" s="9" t="s">
        <v>17</v>
      </c>
      <c r="C75" s="10">
        <v>208</v>
      </c>
      <c r="D75" s="11">
        <v>11</v>
      </c>
      <c r="G75" s="11">
        <v>321</v>
      </c>
      <c r="H75" s="11">
        <v>15</v>
      </c>
      <c r="I75" s="11">
        <v>88</v>
      </c>
      <c r="J75" s="11">
        <v>3</v>
      </c>
      <c r="L75" s="46">
        <f t="shared" si="7"/>
        <v>34</v>
      </c>
      <c r="M75" s="41">
        <f t="shared" si="8"/>
        <v>34</v>
      </c>
      <c r="N75" s="47">
        <v>7</v>
      </c>
      <c r="O75" s="47">
        <v>0</v>
      </c>
      <c r="P75" s="47">
        <v>1</v>
      </c>
      <c r="Q75" s="47">
        <v>0</v>
      </c>
      <c r="R75" s="47">
        <v>1</v>
      </c>
      <c r="S75" s="48">
        <v>15</v>
      </c>
      <c r="T75" s="48">
        <v>1</v>
      </c>
      <c r="U75" s="48">
        <v>1</v>
      </c>
      <c r="V75" s="48">
        <v>1</v>
      </c>
      <c r="W75" s="48">
        <v>1</v>
      </c>
      <c r="X75" s="48">
        <v>1</v>
      </c>
      <c r="Y75" s="48">
        <v>3</v>
      </c>
      <c r="Z75" s="49">
        <v>2</v>
      </c>
      <c r="AA75" s="49">
        <v>0</v>
      </c>
      <c r="AB75" s="49">
        <v>0</v>
      </c>
      <c r="AC75" s="49">
        <v>0</v>
      </c>
      <c r="AD75" s="47" t="s">
        <v>228</v>
      </c>
      <c r="AE75" s="50">
        <f t="shared" si="9"/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0</v>
      </c>
      <c r="BE75" s="38">
        <v>0</v>
      </c>
      <c r="BF75" s="38">
        <v>0</v>
      </c>
      <c r="BG75" s="38">
        <v>0</v>
      </c>
      <c r="BH75" s="38">
        <v>0</v>
      </c>
      <c r="BI75" s="38">
        <v>0</v>
      </c>
      <c r="BJ75" s="38">
        <v>0</v>
      </c>
      <c r="BK75" s="38">
        <v>0</v>
      </c>
      <c r="BL75" s="50" t="s">
        <v>225</v>
      </c>
      <c r="BM75" s="42">
        <f t="shared" si="10"/>
        <v>0</v>
      </c>
      <c r="BN75" s="46">
        <v>0</v>
      </c>
      <c r="BO75" s="51" t="s">
        <v>221</v>
      </c>
      <c r="BP75" s="51" t="s">
        <v>221</v>
      </c>
      <c r="BQ75" s="51" t="s">
        <v>221</v>
      </c>
      <c r="BR75" s="51" t="s">
        <v>221</v>
      </c>
      <c r="BS75" s="51" t="s">
        <v>221</v>
      </c>
      <c r="BT75" s="51" t="s">
        <v>221</v>
      </c>
      <c r="BU75" s="51">
        <v>0</v>
      </c>
      <c r="BV75" s="51">
        <v>0</v>
      </c>
      <c r="BW75" s="51">
        <v>0</v>
      </c>
      <c r="BX75" s="51">
        <v>0</v>
      </c>
      <c r="BY75" s="51">
        <v>0</v>
      </c>
      <c r="BZ75" s="51">
        <v>0</v>
      </c>
      <c r="CA75" s="51">
        <v>0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34">
        <v>0</v>
      </c>
      <c r="CJ75" s="17" t="s">
        <v>222</v>
      </c>
    </row>
    <row r="76" spans="1:88" ht="16.5" customHeight="1">
      <c r="A76" s="9" t="s">
        <v>117</v>
      </c>
      <c r="B76" s="9" t="s">
        <v>22</v>
      </c>
      <c r="C76" s="10" t="s">
        <v>51</v>
      </c>
      <c r="D76" s="11">
        <v>11</v>
      </c>
      <c r="G76" s="11" t="s">
        <v>31</v>
      </c>
      <c r="H76" s="11">
        <v>12</v>
      </c>
      <c r="I76" s="11">
        <v>91</v>
      </c>
      <c r="J76" s="11">
        <v>3</v>
      </c>
      <c r="L76" s="46">
        <f t="shared" si="7"/>
        <v>34</v>
      </c>
      <c r="M76" s="41">
        <f t="shared" si="8"/>
        <v>4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8">
        <v>0</v>
      </c>
      <c r="T76" s="48">
        <v>1</v>
      </c>
      <c r="U76" s="48">
        <v>1</v>
      </c>
      <c r="V76" s="48">
        <v>0</v>
      </c>
      <c r="W76" s="48">
        <v>0</v>
      </c>
      <c r="X76" s="48">
        <v>0</v>
      </c>
      <c r="Y76" s="48">
        <v>0</v>
      </c>
      <c r="Z76" s="49">
        <v>2</v>
      </c>
      <c r="AA76" s="49">
        <v>0</v>
      </c>
      <c r="AB76" s="49">
        <v>0</v>
      </c>
      <c r="AC76" s="49">
        <v>0</v>
      </c>
      <c r="AD76" s="47" t="s">
        <v>228</v>
      </c>
      <c r="AE76" s="50">
        <f t="shared" si="9"/>
        <v>1</v>
      </c>
      <c r="AF76" s="38">
        <v>0</v>
      </c>
      <c r="AG76" s="38">
        <v>0</v>
      </c>
      <c r="AH76" s="38">
        <v>1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v>0</v>
      </c>
      <c r="BG76" s="38">
        <v>0</v>
      </c>
      <c r="BH76" s="38">
        <v>0</v>
      </c>
      <c r="BI76" s="38">
        <v>0</v>
      </c>
      <c r="BJ76" s="38">
        <v>0</v>
      </c>
      <c r="BK76" s="38">
        <v>0</v>
      </c>
      <c r="BL76" s="50" t="s">
        <v>225</v>
      </c>
      <c r="BM76" s="42">
        <f t="shared" si="10"/>
        <v>29</v>
      </c>
      <c r="BN76" s="46">
        <v>0</v>
      </c>
      <c r="BO76" s="51" t="s">
        <v>219</v>
      </c>
      <c r="BP76" s="51" t="s">
        <v>219</v>
      </c>
      <c r="BQ76" s="51" t="s">
        <v>219</v>
      </c>
      <c r="BR76" s="51" t="s">
        <v>219</v>
      </c>
      <c r="BS76" s="51" t="s">
        <v>219</v>
      </c>
      <c r="BT76" s="51" t="s">
        <v>219</v>
      </c>
      <c r="BU76" s="51">
        <v>3</v>
      </c>
      <c r="BV76" s="51">
        <v>3</v>
      </c>
      <c r="BW76" s="51">
        <v>3</v>
      </c>
      <c r="BX76" s="51">
        <v>11</v>
      </c>
      <c r="BY76" s="51">
        <v>0</v>
      </c>
      <c r="BZ76" s="51">
        <v>0</v>
      </c>
      <c r="CA76" s="51">
        <v>0</v>
      </c>
      <c r="CB76" s="51">
        <v>1</v>
      </c>
      <c r="CC76" s="51">
        <v>1</v>
      </c>
      <c r="CD76" s="51">
        <v>0</v>
      </c>
      <c r="CE76" s="51">
        <v>0</v>
      </c>
      <c r="CF76" s="51">
        <v>0</v>
      </c>
      <c r="CG76" s="51">
        <v>1</v>
      </c>
      <c r="CH76" s="51">
        <v>0</v>
      </c>
      <c r="CI76" s="34">
        <v>0</v>
      </c>
      <c r="CJ76" s="17" t="s">
        <v>222</v>
      </c>
    </row>
    <row r="77" spans="1:88" ht="16.5" customHeight="1">
      <c r="A77" s="12" t="s">
        <v>122</v>
      </c>
      <c r="B77" s="9" t="s">
        <v>22</v>
      </c>
      <c r="C77" s="10">
        <v>52</v>
      </c>
      <c r="D77" s="13">
        <v>11</v>
      </c>
      <c r="G77" s="11">
        <v>510</v>
      </c>
      <c r="H77" s="11">
        <v>12</v>
      </c>
      <c r="I77" s="11">
        <v>96</v>
      </c>
      <c r="J77" s="11">
        <v>3</v>
      </c>
      <c r="L77" s="46">
        <f t="shared" si="7"/>
        <v>32</v>
      </c>
      <c r="M77" s="41">
        <f t="shared" si="8"/>
        <v>28</v>
      </c>
      <c r="N77" s="47">
        <v>10</v>
      </c>
      <c r="O77" s="47">
        <v>0</v>
      </c>
      <c r="P77" s="47">
        <v>1</v>
      </c>
      <c r="Q77" s="47">
        <v>1</v>
      </c>
      <c r="R77" s="47">
        <v>1</v>
      </c>
      <c r="S77" s="48">
        <v>8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0</v>
      </c>
      <c r="Z77" s="49">
        <v>2</v>
      </c>
      <c r="AA77" s="49">
        <v>0</v>
      </c>
      <c r="AB77" s="49">
        <v>0</v>
      </c>
      <c r="AC77" s="49">
        <v>0</v>
      </c>
      <c r="AD77" s="47" t="s">
        <v>228</v>
      </c>
      <c r="AE77" s="50">
        <f t="shared" si="9"/>
        <v>4</v>
      </c>
      <c r="AF77" s="38">
        <v>2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1</v>
      </c>
      <c r="AN77" s="38">
        <v>0</v>
      </c>
      <c r="AO77" s="38">
        <v>1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8">
        <v>0</v>
      </c>
      <c r="BI77" s="38">
        <v>0</v>
      </c>
      <c r="BJ77" s="38">
        <v>0</v>
      </c>
      <c r="BK77" s="38">
        <v>0</v>
      </c>
      <c r="BL77" s="50" t="s">
        <v>225</v>
      </c>
      <c r="BM77" s="42">
        <f t="shared" si="10"/>
        <v>0</v>
      </c>
      <c r="BN77" s="46">
        <v>0</v>
      </c>
      <c r="BO77" s="51" t="s">
        <v>221</v>
      </c>
      <c r="BP77" s="51" t="s">
        <v>221</v>
      </c>
      <c r="BQ77" s="51" t="s">
        <v>221</v>
      </c>
      <c r="BR77" s="51" t="s">
        <v>221</v>
      </c>
      <c r="BS77" s="51" t="s">
        <v>221</v>
      </c>
      <c r="BT77" s="51" t="s">
        <v>221</v>
      </c>
      <c r="BU77" s="51">
        <v>0</v>
      </c>
      <c r="BV77" s="51">
        <v>0</v>
      </c>
      <c r="BW77" s="51">
        <v>0</v>
      </c>
      <c r="BX77" s="51">
        <v>0</v>
      </c>
      <c r="BY77" s="51">
        <v>0</v>
      </c>
      <c r="BZ77" s="51">
        <v>0</v>
      </c>
      <c r="CA77" s="51">
        <v>0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0</v>
      </c>
      <c r="CI77" s="34">
        <v>0</v>
      </c>
      <c r="CJ77" s="17" t="s">
        <v>222</v>
      </c>
    </row>
    <row r="78" spans="1:88" ht="16.5" customHeight="1">
      <c r="A78" s="12" t="s">
        <v>123</v>
      </c>
      <c r="B78" s="9" t="s">
        <v>24</v>
      </c>
      <c r="C78" s="15"/>
      <c r="D78" s="13">
        <v>11</v>
      </c>
      <c r="G78" s="11" t="s">
        <v>31</v>
      </c>
      <c r="H78" s="11">
        <v>5</v>
      </c>
      <c r="I78" s="11">
        <v>97</v>
      </c>
      <c r="J78" s="11">
        <v>3</v>
      </c>
      <c r="L78" s="46">
        <f t="shared" si="7"/>
        <v>32</v>
      </c>
      <c r="M78" s="41">
        <f t="shared" si="8"/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8">
        <v>0</v>
      </c>
      <c r="Z78" s="49">
        <v>0</v>
      </c>
      <c r="AA78" s="49">
        <v>0</v>
      </c>
      <c r="AB78" s="49">
        <v>0</v>
      </c>
      <c r="AC78" s="49">
        <v>0</v>
      </c>
      <c r="AD78" s="47" t="s">
        <v>228</v>
      </c>
      <c r="AE78" s="50">
        <f t="shared" si="9"/>
        <v>27</v>
      </c>
      <c r="AF78" s="38">
        <v>0</v>
      </c>
      <c r="AG78" s="38">
        <v>1</v>
      </c>
      <c r="AH78" s="38">
        <v>0</v>
      </c>
      <c r="AI78" s="38">
        <v>1</v>
      </c>
      <c r="AJ78" s="38">
        <v>0</v>
      </c>
      <c r="AK78" s="38">
        <v>1</v>
      </c>
      <c r="AL78" s="38">
        <v>0</v>
      </c>
      <c r="AM78" s="38">
        <v>1</v>
      </c>
      <c r="AN78" s="38">
        <v>0</v>
      </c>
      <c r="AO78" s="38">
        <v>0</v>
      </c>
      <c r="AP78" s="38">
        <v>0</v>
      </c>
      <c r="AQ78" s="38">
        <v>0</v>
      </c>
      <c r="AR78" s="38">
        <v>2</v>
      </c>
      <c r="AS78" s="38">
        <v>2</v>
      </c>
      <c r="AT78" s="38">
        <v>3</v>
      </c>
      <c r="AU78" s="38">
        <v>3</v>
      </c>
      <c r="AV78" s="38">
        <v>3</v>
      </c>
      <c r="AW78" s="38">
        <v>2</v>
      </c>
      <c r="AX78" s="38">
        <v>0</v>
      </c>
      <c r="AY78" s="38">
        <v>1</v>
      </c>
      <c r="AZ78" s="38">
        <v>1</v>
      </c>
      <c r="BA78" s="38">
        <v>1</v>
      </c>
      <c r="BB78" s="38">
        <v>1</v>
      </c>
      <c r="BC78" s="38">
        <v>0</v>
      </c>
      <c r="BD78" s="38">
        <v>0</v>
      </c>
      <c r="BE78" s="38">
        <v>0</v>
      </c>
      <c r="BF78" s="38">
        <v>0</v>
      </c>
      <c r="BG78" s="38">
        <v>0</v>
      </c>
      <c r="BH78" s="38">
        <v>3</v>
      </c>
      <c r="BI78" s="38">
        <v>1</v>
      </c>
      <c r="BJ78" s="38">
        <v>0</v>
      </c>
      <c r="BK78" s="38">
        <v>0</v>
      </c>
      <c r="BL78" s="50" t="s">
        <v>225</v>
      </c>
      <c r="BM78" s="42">
        <f t="shared" si="10"/>
        <v>5</v>
      </c>
      <c r="BN78" s="46">
        <v>0</v>
      </c>
      <c r="BO78" s="51" t="s">
        <v>221</v>
      </c>
      <c r="BP78" s="51" t="s">
        <v>219</v>
      </c>
      <c r="BQ78" s="51" t="s">
        <v>219</v>
      </c>
      <c r="BR78" s="51" t="s">
        <v>221</v>
      </c>
      <c r="BS78" s="51" t="s">
        <v>221</v>
      </c>
      <c r="BT78" s="51" t="s">
        <v>221</v>
      </c>
      <c r="BU78" s="51">
        <v>1</v>
      </c>
      <c r="BV78" s="51">
        <v>0</v>
      </c>
      <c r="BW78" s="51">
        <v>0</v>
      </c>
      <c r="BX78" s="51">
        <v>0</v>
      </c>
      <c r="BY78" s="51">
        <v>0</v>
      </c>
      <c r="BZ78" s="51">
        <v>0</v>
      </c>
      <c r="CA78" s="51">
        <v>0</v>
      </c>
      <c r="CB78" s="51">
        <v>1</v>
      </c>
      <c r="CC78" s="51">
        <v>1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34">
        <v>0</v>
      </c>
      <c r="CJ78" s="17" t="s">
        <v>222</v>
      </c>
    </row>
    <row r="79" spans="1:88" ht="16.5" customHeight="1">
      <c r="A79" s="19" t="s">
        <v>37</v>
      </c>
      <c r="B79" s="9" t="s">
        <v>17</v>
      </c>
      <c r="C79" s="20">
        <v>191</v>
      </c>
      <c r="D79" s="20">
        <v>11</v>
      </c>
      <c r="G79" s="11">
        <v>224</v>
      </c>
      <c r="H79" s="11">
        <v>11</v>
      </c>
      <c r="I79" s="11">
        <v>10</v>
      </c>
      <c r="J79" s="11">
        <v>3</v>
      </c>
      <c r="L79" s="46">
        <f t="shared" si="7"/>
        <v>29</v>
      </c>
      <c r="M79" s="41">
        <f t="shared" si="8"/>
        <v>4</v>
      </c>
      <c r="N79" s="47"/>
      <c r="O79" s="47"/>
      <c r="P79" s="47">
        <v>1</v>
      </c>
      <c r="Q79" s="47"/>
      <c r="R79" s="47">
        <v>1</v>
      </c>
      <c r="S79" s="48"/>
      <c r="T79" s="48"/>
      <c r="U79" s="48"/>
      <c r="V79" s="48"/>
      <c r="W79" s="48"/>
      <c r="X79" s="48"/>
      <c r="Y79" s="48"/>
      <c r="Z79" s="49">
        <v>2</v>
      </c>
      <c r="AA79" s="49"/>
      <c r="AB79" s="49"/>
      <c r="AC79" s="49"/>
      <c r="AD79" s="47" t="s">
        <v>226</v>
      </c>
      <c r="AE79" s="50">
        <f t="shared" si="9"/>
        <v>10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>
        <v>5</v>
      </c>
      <c r="AQ79" s="38">
        <v>5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50" t="s">
        <v>223</v>
      </c>
      <c r="BM79" s="42">
        <f>SUM(BN79:CI79)</f>
        <v>15</v>
      </c>
      <c r="BN79" s="43">
        <v>1</v>
      </c>
      <c r="BO79" s="44">
        <v>1</v>
      </c>
      <c r="BP79" s="44"/>
      <c r="BQ79" s="44"/>
      <c r="BR79" s="44">
        <v>1</v>
      </c>
      <c r="BS79" s="44">
        <v>1</v>
      </c>
      <c r="BT79" s="44"/>
      <c r="BU79" s="44">
        <v>3</v>
      </c>
      <c r="BV79" s="44">
        <v>3</v>
      </c>
      <c r="BW79" s="44">
        <v>3</v>
      </c>
      <c r="BX79" s="44">
        <v>1</v>
      </c>
      <c r="BY79" s="44"/>
      <c r="BZ79" s="44"/>
      <c r="CA79" s="44"/>
      <c r="CB79" s="44">
        <v>1</v>
      </c>
      <c r="CC79" s="44"/>
      <c r="CD79" s="44"/>
      <c r="CE79" s="44"/>
      <c r="CF79" s="44"/>
      <c r="CG79" s="44"/>
      <c r="CH79" s="44"/>
      <c r="CI79" s="44"/>
      <c r="CJ79" s="10" t="s">
        <v>218</v>
      </c>
    </row>
    <row r="80" spans="1:88" ht="16.5" customHeight="1">
      <c r="A80" s="9" t="s">
        <v>71</v>
      </c>
      <c r="B80" s="9" t="s">
        <v>33</v>
      </c>
      <c r="C80" s="10">
        <v>21</v>
      </c>
      <c r="D80" s="11">
        <v>11</v>
      </c>
      <c r="G80" s="11">
        <v>226</v>
      </c>
      <c r="H80" s="11">
        <v>0</v>
      </c>
      <c r="I80" s="11">
        <v>43</v>
      </c>
      <c r="J80" s="11">
        <v>3</v>
      </c>
      <c r="L80" s="46">
        <f t="shared" si="7"/>
        <v>29</v>
      </c>
      <c r="M80" s="41">
        <f t="shared" si="8"/>
        <v>3</v>
      </c>
      <c r="N80" s="47"/>
      <c r="O80" s="47"/>
      <c r="P80" s="47"/>
      <c r="Q80" s="47">
        <v>1</v>
      </c>
      <c r="R80" s="47">
        <v>1</v>
      </c>
      <c r="S80" s="48"/>
      <c r="T80" s="48"/>
      <c r="U80" s="48"/>
      <c r="V80" s="48"/>
      <c r="W80" s="48"/>
      <c r="X80" s="48"/>
      <c r="Y80" s="48"/>
      <c r="Z80" s="49">
        <v>1</v>
      </c>
      <c r="AA80" s="49"/>
      <c r="AB80" s="49"/>
      <c r="AC80" s="49"/>
      <c r="AD80" s="47" t="s">
        <v>227</v>
      </c>
      <c r="AE80" s="50">
        <f t="shared" si="9"/>
        <v>5</v>
      </c>
      <c r="AF80" s="38">
        <v>1</v>
      </c>
      <c r="AG80" s="38">
        <v>1</v>
      </c>
      <c r="AH80" s="38">
        <v>1</v>
      </c>
      <c r="AI80" s="38">
        <v>1</v>
      </c>
      <c r="AJ80" s="38"/>
      <c r="AK80" s="38"/>
      <c r="AL80" s="38"/>
      <c r="AM80" s="38">
        <v>1</v>
      </c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50" t="s">
        <v>223</v>
      </c>
      <c r="BM80" s="42">
        <f>BN80+BO80+BP80+BQ80+BR80+BS80+BT80+BU80+BV80+BW80+BX80+BY80+BZ80+CA80+CB80+CC80+CD80+CE80+CF80+CG80+CH80+CI80</f>
        <v>21</v>
      </c>
      <c r="BN80" s="46">
        <v>1</v>
      </c>
      <c r="BO80" s="51">
        <v>1</v>
      </c>
      <c r="BP80" s="51" t="s">
        <v>219</v>
      </c>
      <c r="BQ80" s="51">
        <v>1</v>
      </c>
      <c r="BR80" s="51">
        <v>1</v>
      </c>
      <c r="BS80" s="51">
        <v>1</v>
      </c>
      <c r="BT80" s="51">
        <v>1</v>
      </c>
      <c r="BU80" s="51">
        <v>3</v>
      </c>
      <c r="BV80" s="51">
        <v>0</v>
      </c>
      <c r="BW80" s="51">
        <v>3</v>
      </c>
      <c r="BX80" s="51">
        <v>6</v>
      </c>
      <c r="BY80" s="51">
        <v>0</v>
      </c>
      <c r="BZ80" s="51">
        <v>0</v>
      </c>
      <c r="CA80" s="51">
        <v>1</v>
      </c>
      <c r="CB80" s="51">
        <v>1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34">
        <v>0</v>
      </c>
      <c r="CJ80" s="10" t="s">
        <v>220</v>
      </c>
    </row>
    <row r="81" spans="1:88" ht="16.5" customHeight="1">
      <c r="A81" s="17" t="s">
        <v>84</v>
      </c>
      <c r="B81" s="9" t="s">
        <v>29</v>
      </c>
      <c r="C81" s="10" t="s">
        <v>27</v>
      </c>
      <c r="D81" s="13">
        <v>11</v>
      </c>
      <c r="G81" s="11">
        <v>320</v>
      </c>
      <c r="H81" s="11">
        <v>2</v>
      </c>
      <c r="I81" s="11">
        <v>56</v>
      </c>
      <c r="J81" s="11">
        <v>3</v>
      </c>
      <c r="L81" s="46">
        <f t="shared" si="7"/>
        <v>27</v>
      </c>
      <c r="M81" s="41">
        <f t="shared" si="8"/>
        <v>10</v>
      </c>
      <c r="N81" s="47"/>
      <c r="O81" s="47"/>
      <c r="P81" s="47">
        <v>1</v>
      </c>
      <c r="Q81" s="47">
        <v>1</v>
      </c>
      <c r="R81" s="47">
        <v>1</v>
      </c>
      <c r="S81" s="48"/>
      <c r="T81" s="48">
        <v>1</v>
      </c>
      <c r="U81" s="48"/>
      <c r="V81" s="48"/>
      <c r="W81" s="48"/>
      <c r="X81" s="48"/>
      <c r="Y81" s="48"/>
      <c r="Z81" s="49">
        <v>2</v>
      </c>
      <c r="AA81" s="49">
        <v>1</v>
      </c>
      <c r="AB81" s="49">
        <v>3</v>
      </c>
      <c r="AC81" s="49"/>
      <c r="AD81" s="47" t="s">
        <v>226</v>
      </c>
      <c r="AE81" s="50">
        <f t="shared" si="9"/>
        <v>8</v>
      </c>
      <c r="AF81" s="38">
        <v>1</v>
      </c>
      <c r="AG81" s="38">
        <v>1</v>
      </c>
      <c r="AH81" s="38"/>
      <c r="AI81" s="38">
        <v>1</v>
      </c>
      <c r="AJ81" s="38">
        <v>1</v>
      </c>
      <c r="AK81" s="38">
        <v>1</v>
      </c>
      <c r="AL81" s="38">
        <v>1</v>
      </c>
      <c r="AM81" s="38">
        <v>1</v>
      </c>
      <c r="AN81" s="38">
        <v>1</v>
      </c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50" t="s">
        <v>223</v>
      </c>
      <c r="BM81" s="42">
        <f>BN81+BO81+BP81+BQ81+BR81+BS81+BT81+BU81+BV81+BW81+BX81+BY81+BZ81+CA81+CB81+CC81+CD81+CE81+CF81+CG81+CH81+CI81</f>
        <v>9</v>
      </c>
      <c r="BN81" s="46">
        <v>1</v>
      </c>
      <c r="BO81" s="51">
        <v>1</v>
      </c>
      <c r="BP81" s="51" t="s">
        <v>219</v>
      </c>
      <c r="BQ81" s="51">
        <v>1</v>
      </c>
      <c r="BR81" s="51">
        <v>1</v>
      </c>
      <c r="BS81" s="51">
        <v>1</v>
      </c>
      <c r="BT81" s="51">
        <v>1</v>
      </c>
      <c r="BU81" s="51">
        <v>0</v>
      </c>
      <c r="BV81" s="51">
        <v>0</v>
      </c>
      <c r="BW81" s="51">
        <v>0</v>
      </c>
      <c r="BX81" s="51">
        <v>0</v>
      </c>
      <c r="BY81" s="51">
        <v>0</v>
      </c>
      <c r="BZ81" s="51">
        <v>0</v>
      </c>
      <c r="CA81" s="51">
        <v>1</v>
      </c>
      <c r="CB81" s="51">
        <v>1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34">
        <v>0</v>
      </c>
      <c r="CJ81" s="10" t="s">
        <v>220</v>
      </c>
    </row>
    <row r="82" spans="1:88" ht="16.5" customHeight="1">
      <c r="A82" s="12" t="s">
        <v>105</v>
      </c>
      <c r="B82" s="9" t="s">
        <v>20</v>
      </c>
      <c r="C82" s="15" t="s">
        <v>89</v>
      </c>
      <c r="D82" s="13">
        <v>11</v>
      </c>
      <c r="G82" s="11">
        <v>321</v>
      </c>
      <c r="H82" s="11">
        <v>8</v>
      </c>
      <c r="I82" s="11">
        <v>77</v>
      </c>
      <c r="J82" s="11">
        <v>3</v>
      </c>
      <c r="L82" s="46">
        <f t="shared" si="7"/>
        <v>23</v>
      </c>
      <c r="M82" s="41">
        <f t="shared" si="8"/>
        <v>8</v>
      </c>
      <c r="N82" s="47">
        <v>0</v>
      </c>
      <c r="O82" s="47">
        <v>0</v>
      </c>
      <c r="P82" s="47">
        <v>1</v>
      </c>
      <c r="Q82" s="47">
        <v>1</v>
      </c>
      <c r="R82" s="47">
        <v>1</v>
      </c>
      <c r="S82" s="48">
        <v>0</v>
      </c>
      <c r="T82" s="48">
        <v>1</v>
      </c>
      <c r="U82" s="48">
        <v>1</v>
      </c>
      <c r="V82" s="48">
        <v>1</v>
      </c>
      <c r="W82" s="48">
        <v>0</v>
      </c>
      <c r="X82" s="48">
        <v>0</v>
      </c>
      <c r="Y82" s="48">
        <v>0</v>
      </c>
      <c r="Z82" s="49">
        <v>2</v>
      </c>
      <c r="AA82" s="49">
        <v>0</v>
      </c>
      <c r="AB82" s="49">
        <v>0</v>
      </c>
      <c r="AC82" s="49">
        <v>0</v>
      </c>
      <c r="AD82" s="47" t="s">
        <v>228</v>
      </c>
      <c r="AE82" s="50">
        <f t="shared" si="9"/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v>0</v>
      </c>
      <c r="BI82" s="38">
        <v>0</v>
      </c>
      <c r="BJ82" s="38">
        <v>0</v>
      </c>
      <c r="BK82" s="38">
        <v>0</v>
      </c>
      <c r="BL82" s="50" t="s">
        <v>225</v>
      </c>
      <c r="BM82" s="42">
        <f>BN82+BO82+BP82+BQ82+BR82+BS82+BT82+BU82+BV82+BW82+BX82+BY82+BZ82+CA82+CB82+CC82+CD82+CE82+CF82+CG82+CH82+CI82</f>
        <v>15</v>
      </c>
      <c r="BN82" s="46">
        <v>0</v>
      </c>
      <c r="BO82" s="51" t="s">
        <v>219</v>
      </c>
      <c r="BP82" s="51" t="s">
        <v>219</v>
      </c>
      <c r="BQ82" s="51" t="s">
        <v>219</v>
      </c>
      <c r="BR82" s="51" t="s">
        <v>219</v>
      </c>
      <c r="BS82" s="51" t="s">
        <v>219</v>
      </c>
      <c r="BT82" s="51" t="s">
        <v>219</v>
      </c>
      <c r="BU82" s="51">
        <v>3</v>
      </c>
      <c r="BV82" s="51">
        <v>3</v>
      </c>
      <c r="BW82" s="51">
        <v>0</v>
      </c>
      <c r="BX82" s="51">
        <v>3</v>
      </c>
      <c r="BY82" s="51">
        <v>0</v>
      </c>
      <c r="BZ82" s="51">
        <v>0</v>
      </c>
      <c r="CA82" s="51">
        <v>0</v>
      </c>
      <c r="CB82" s="51">
        <v>0</v>
      </c>
      <c r="CC82" s="51">
        <v>0</v>
      </c>
      <c r="CD82" s="51">
        <v>0</v>
      </c>
      <c r="CE82" s="51">
        <v>0</v>
      </c>
      <c r="CF82" s="51">
        <v>0</v>
      </c>
      <c r="CG82" s="51">
        <v>0</v>
      </c>
      <c r="CH82" s="51">
        <v>0</v>
      </c>
      <c r="CI82" s="34">
        <v>0</v>
      </c>
      <c r="CJ82" s="17" t="s">
        <v>222</v>
      </c>
    </row>
    <row r="83" spans="1:88" ht="16.5" customHeight="1">
      <c r="A83" s="9" t="s">
        <v>78</v>
      </c>
      <c r="B83" s="9" t="s">
        <v>22</v>
      </c>
      <c r="C83" s="15">
        <v>178</v>
      </c>
      <c r="D83" s="11">
        <v>11</v>
      </c>
      <c r="G83" s="11">
        <v>321</v>
      </c>
      <c r="H83" s="11">
        <v>3</v>
      </c>
      <c r="I83" s="11">
        <v>50</v>
      </c>
      <c r="J83" s="11">
        <v>3</v>
      </c>
      <c r="L83" s="46">
        <f t="shared" si="7"/>
        <v>23</v>
      </c>
      <c r="M83" s="41">
        <f t="shared" si="8"/>
        <v>14</v>
      </c>
      <c r="N83" s="47">
        <v>7</v>
      </c>
      <c r="O83" s="47"/>
      <c r="P83" s="47"/>
      <c r="Q83" s="47">
        <v>1</v>
      </c>
      <c r="R83" s="47">
        <v>1</v>
      </c>
      <c r="S83" s="48"/>
      <c r="T83" s="48">
        <v>1</v>
      </c>
      <c r="U83" s="48">
        <v>1</v>
      </c>
      <c r="V83" s="48">
        <v>1</v>
      </c>
      <c r="W83" s="48">
        <v>1</v>
      </c>
      <c r="X83" s="48">
        <v>1</v>
      </c>
      <c r="Y83" s="48"/>
      <c r="Z83" s="49"/>
      <c r="AA83" s="49"/>
      <c r="AB83" s="49"/>
      <c r="AC83" s="49"/>
      <c r="AD83" s="47" t="s">
        <v>226</v>
      </c>
      <c r="AE83" s="50">
        <f t="shared" si="9"/>
        <v>0</v>
      </c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50" t="s">
        <v>223</v>
      </c>
      <c r="BM83" s="42">
        <f>BN83+BO83+BP83+BQ83+BR83+BS83+BT83+BU83+BV83+BW83+BX83+BY83+BZ83+CA83+CB83+CC83+CD83+CE83+CF83+CG83+CH83+CI83</f>
        <v>9</v>
      </c>
      <c r="BN83" s="46">
        <v>1</v>
      </c>
      <c r="BO83" s="51">
        <v>1</v>
      </c>
      <c r="BP83" s="51" t="s">
        <v>219</v>
      </c>
      <c r="BQ83" s="51">
        <v>1</v>
      </c>
      <c r="BR83" s="51">
        <v>1</v>
      </c>
      <c r="BS83" s="51">
        <v>1</v>
      </c>
      <c r="BT83" s="51">
        <v>1</v>
      </c>
      <c r="BU83" s="51">
        <v>0</v>
      </c>
      <c r="BV83" s="51">
        <v>0</v>
      </c>
      <c r="BW83" s="51">
        <v>0</v>
      </c>
      <c r="BX83" s="51">
        <v>0</v>
      </c>
      <c r="BY83" s="51">
        <v>0</v>
      </c>
      <c r="BZ83" s="51">
        <v>0</v>
      </c>
      <c r="CA83" s="51">
        <v>1</v>
      </c>
      <c r="CB83" s="51">
        <v>1</v>
      </c>
      <c r="CC83" s="51">
        <v>0</v>
      </c>
      <c r="CD83" s="51">
        <v>0</v>
      </c>
      <c r="CE83" s="51">
        <v>0</v>
      </c>
      <c r="CF83" s="51">
        <v>0</v>
      </c>
      <c r="CG83" s="51">
        <v>0</v>
      </c>
      <c r="CH83" s="51">
        <v>0</v>
      </c>
      <c r="CI83" s="34">
        <v>0</v>
      </c>
      <c r="CJ83" s="10" t="s">
        <v>220</v>
      </c>
    </row>
    <row r="84" spans="1:88" ht="16.5" customHeight="1">
      <c r="A84" s="19" t="s">
        <v>138</v>
      </c>
      <c r="B84" s="9" t="s">
        <v>17</v>
      </c>
      <c r="C84" s="20" t="s">
        <v>92</v>
      </c>
      <c r="D84" s="20">
        <v>11</v>
      </c>
      <c r="G84" s="11">
        <v>319</v>
      </c>
      <c r="H84" s="11">
        <v>6</v>
      </c>
      <c r="I84" s="11">
        <v>112</v>
      </c>
      <c r="J84" s="11">
        <v>3</v>
      </c>
      <c r="L84" s="46">
        <f t="shared" si="7"/>
        <v>22</v>
      </c>
      <c r="M84" s="41">
        <f t="shared" si="8"/>
        <v>2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8">
        <v>0</v>
      </c>
      <c r="T84" s="48">
        <v>0</v>
      </c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9">
        <v>2</v>
      </c>
      <c r="AA84" s="49">
        <v>0</v>
      </c>
      <c r="AB84" s="49">
        <v>0</v>
      </c>
      <c r="AC84" s="49">
        <v>0</v>
      </c>
      <c r="AD84" s="47" t="s">
        <v>228</v>
      </c>
      <c r="AE84" s="50">
        <f t="shared" si="9"/>
        <v>20</v>
      </c>
      <c r="AF84" s="38">
        <v>0</v>
      </c>
      <c r="AG84" s="38">
        <v>1</v>
      </c>
      <c r="AH84" s="38">
        <v>1</v>
      </c>
      <c r="AI84" s="38">
        <v>0</v>
      </c>
      <c r="AJ84" s="38">
        <v>1</v>
      </c>
      <c r="AK84" s="38">
        <v>1</v>
      </c>
      <c r="AL84" s="38">
        <v>0</v>
      </c>
      <c r="AM84" s="38">
        <v>1</v>
      </c>
      <c r="AN84" s="38">
        <v>0</v>
      </c>
      <c r="AO84" s="38">
        <v>1</v>
      </c>
      <c r="AP84" s="38">
        <v>5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1</v>
      </c>
      <c r="AY84" s="38">
        <v>2</v>
      </c>
      <c r="AZ84" s="38">
        <v>1</v>
      </c>
      <c r="BA84" s="38">
        <v>1</v>
      </c>
      <c r="BB84" s="38">
        <v>1</v>
      </c>
      <c r="BC84" s="38">
        <v>0</v>
      </c>
      <c r="BD84" s="38">
        <v>0</v>
      </c>
      <c r="BE84" s="38">
        <v>0</v>
      </c>
      <c r="BF84" s="38">
        <v>0</v>
      </c>
      <c r="BG84" s="38">
        <v>0</v>
      </c>
      <c r="BH84" s="38">
        <v>3</v>
      </c>
      <c r="BI84" s="38">
        <v>0</v>
      </c>
      <c r="BJ84" s="38">
        <v>0</v>
      </c>
      <c r="BK84" s="38">
        <v>0</v>
      </c>
      <c r="BL84" s="50" t="s">
        <v>225</v>
      </c>
      <c r="BM84" s="42">
        <f>BN84+BO84+BP84+BQ84+BR84+BS84+BT84+BU84+BV84+BW84+BX84+BY84+BZ84+CA84+CB84+CC84+CD84+CE84+CF84+CG84+CH84+CI84</f>
        <v>0</v>
      </c>
      <c r="BN84" s="46">
        <v>0</v>
      </c>
      <c r="BO84" s="51" t="s">
        <v>221</v>
      </c>
      <c r="BP84" s="51" t="s">
        <v>221</v>
      </c>
      <c r="BQ84" s="51" t="s">
        <v>221</v>
      </c>
      <c r="BR84" s="51" t="s">
        <v>221</v>
      </c>
      <c r="BS84" s="51" t="s">
        <v>221</v>
      </c>
      <c r="BT84" s="51" t="s">
        <v>221</v>
      </c>
      <c r="BU84" s="51">
        <v>0</v>
      </c>
      <c r="BV84" s="51">
        <v>0</v>
      </c>
      <c r="BW84" s="51">
        <v>0</v>
      </c>
      <c r="BX84" s="51">
        <v>0</v>
      </c>
      <c r="BY84" s="51">
        <v>0</v>
      </c>
      <c r="BZ84" s="51">
        <v>0</v>
      </c>
      <c r="CA84" s="51">
        <v>0</v>
      </c>
      <c r="CB84" s="51">
        <v>0</v>
      </c>
      <c r="CC84" s="51">
        <v>0</v>
      </c>
      <c r="CD84" s="51">
        <v>0</v>
      </c>
      <c r="CE84" s="51">
        <v>0</v>
      </c>
      <c r="CF84" s="51">
        <v>0</v>
      </c>
      <c r="CG84" s="51">
        <v>0</v>
      </c>
      <c r="CH84" s="51">
        <v>0</v>
      </c>
      <c r="CI84" s="34">
        <v>0</v>
      </c>
      <c r="CJ84" s="17" t="s">
        <v>222</v>
      </c>
    </row>
    <row r="85" spans="1:88" ht="16.5" customHeight="1">
      <c r="A85" s="9" t="s">
        <v>56</v>
      </c>
      <c r="B85" s="9" t="s">
        <v>46</v>
      </c>
      <c r="C85" s="10">
        <v>210</v>
      </c>
      <c r="D85" s="11">
        <v>11</v>
      </c>
      <c r="G85" s="11">
        <v>320</v>
      </c>
      <c r="H85" s="11">
        <v>10</v>
      </c>
      <c r="I85" s="11">
        <v>30</v>
      </c>
      <c r="J85" s="11">
        <v>3</v>
      </c>
      <c r="L85" s="46">
        <f t="shared" si="7"/>
        <v>22</v>
      </c>
      <c r="M85" s="41">
        <f t="shared" si="8"/>
        <v>5</v>
      </c>
      <c r="N85" s="47">
        <v>3</v>
      </c>
      <c r="O85" s="47"/>
      <c r="P85" s="47">
        <v>1</v>
      </c>
      <c r="Q85" s="47">
        <v>1</v>
      </c>
      <c r="R85" s="47"/>
      <c r="S85" s="48"/>
      <c r="T85" s="48"/>
      <c r="U85" s="48"/>
      <c r="V85" s="48"/>
      <c r="W85" s="48"/>
      <c r="X85" s="48"/>
      <c r="Y85" s="48"/>
      <c r="Z85" s="49"/>
      <c r="AA85" s="49"/>
      <c r="AB85" s="49"/>
      <c r="AC85" s="49"/>
      <c r="AD85" s="47" t="s">
        <v>227</v>
      </c>
      <c r="AE85" s="50">
        <f t="shared" si="9"/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50" t="s">
        <v>223</v>
      </c>
      <c r="BM85" s="42">
        <f>SUM(BN85:CI85)</f>
        <v>17</v>
      </c>
      <c r="BN85" s="43"/>
      <c r="BO85" s="44"/>
      <c r="BP85" s="44">
        <v>1</v>
      </c>
      <c r="BQ85" s="44"/>
      <c r="BR85" s="44">
        <v>1</v>
      </c>
      <c r="BS85" s="44">
        <v>1</v>
      </c>
      <c r="BT85" s="44">
        <v>1</v>
      </c>
      <c r="BU85" s="44">
        <v>3</v>
      </c>
      <c r="BV85" s="44">
        <v>3</v>
      </c>
      <c r="BW85" s="44">
        <v>2</v>
      </c>
      <c r="BX85" s="44">
        <v>5</v>
      </c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10" t="s">
        <v>218</v>
      </c>
    </row>
    <row r="86" spans="1:88" ht="16.5" customHeight="1">
      <c r="A86" s="17" t="s">
        <v>53</v>
      </c>
      <c r="B86" s="9" t="s">
        <v>22</v>
      </c>
      <c r="C86" s="10">
        <v>161</v>
      </c>
      <c r="D86" s="18">
        <v>11</v>
      </c>
      <c r="G86" s="11" t="s">
        <v>31</v>
      </c>
      <c r="H86" s="11">
        <v>4</v>
      </c>
      <c r="I86" s="11">
        <v>27</v>
      </c>
      <c r="J86" s="11">
        <v>3</v>
      </c>
      <c r="L86" s="46">
        <f t="shared" si="7"/>
        <v>22</v>
      </c>
      <c r="M86" s="41">
        <f t="shared" si="8"/>
        <v>0</v>
      </c>
      <c r="N86" s="47"/>
      <c r="O86" s="47"/>
      <c r="P86" s="47"/>
      <c r="Q86" s="47"/>
      <c r="R86" s="47"/>
      <c r="S86" s="48"/>
      <c r="T86" s="48"/>
      <c r="U86" s="48"/>
      <c r="V86" s="48"/>
      <c r="W86" s="48"/>
      <c r="X86" s="48"/>
      <c r="Y86" s="48"/>
      <c r="Z86" s="49"/>
      <c r="AA86" s="52"/>
      <c r="AB86" s="52"/>
      <c r="AC86" s="52"/>
      <c r="AD86" s="47" t="s">
        <v>227</v>
      </c>
      <c r="AE86" s="50">
        <f t="shared" si="9"/>
        <v>4</v>
      </c>
      <c r="AF86" s="38">
        <v>1</v>
      </c>
      <c r="AG86" s="38">
        <v>1</v>
      </c>
      <c r="AH86" s="38"/>
      <c r="AI86" s="38"/>
      <c r="AJ86" s="38"/>
      <c r="AK86" s="38"/>
      <c r="AL86" s="38">
        <v>1</v>
      </c>
      <c r="AM86" s="38">
        <v>1</v>
      </c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50" t="s">
        <v>223</v>
      </c>
      <c r="BM86" s="42">
        <f>SUM(BN86:CI86)</f>
        <v>18</v>
      </c>
      <c r="BN86" s="43"/>
      <c r="BO86" s="44">
        <v>1</v>
      </c>
      <c r="BP86" s="44">
        <v>1</v>
      </c>
      <c r="BQ86" s="44">
        <v>1</v>
      </c>
      <c r="BR86" s="44"/>
      <c r="BS86" s="44">
        <v>1</v>
      </c>
      <c r="BT86" s="44"/>
      <c r="BU86" s="44">
        <v>3</v>
      </c>
      <c r="BV86" s="44">
        <v>3</v>
      </c>
      <c r="BW86" s="44">
        <v>3</v>
      </c>
      <c r="BX86" s="44">
        <v>1</v>
      </c>
      <c r="BY86" s="44"/>
      <c r="BZ86" s="44"/>
      <c r="CA86" s="44"/>
      <c r="CB86" s="44">
        <v>1</v>
      </c>
      <c r="CC86" s="44"/>
      <c r="CD86" s="44">
        <v>1</v>
      </c>
      <c r="CE86" s="44">
        <v>1</v>
      </c>
      <c r="CF86" s="44"/>
      <c r="CG86" s="44">
        <v>1</v>
      </c>
      <c r="CH86" s="44"/>
      <c r="CI86" s="44"/>
      <c r="CJ86" s="10" t="s">
        <v>218</v>
      </c>
    </row>
    <row r="87" spans="1:88" ht="16.5" customHeight="1">
      <c r="A87" s="9" t="s">
        <v>139</v>
      </c>
      <c r="B87" s="9" t="s">
        <v>20</v>
      </c>
      <c r="C87" s="10">
        <v>263</v>
      </c>
      <c r="D87" s="11">
        <v>11</v>
      </c>
      <c r="G87" s="11">
        <v>510</v>
      </c>
      <c r="H87" s="11">
        <v>2</v>
      </c>
      <c r="I87" s="11">
        <v>113</v>
      </c>
      <c r="J87" s="11">
        <v>3</v>
      </c>
      <c r="L87" s="46">
        <f t="shared" si="7"/>
        <v>21</v>
      </c>
      <c r="M87" s="41">
        <f t="shared" si="8"/>
        <v>5</v>
      </c>
      <c r="N87" s="47">
        <v>0</v>
      </c>
      <c r="O87" s="47">
        <v>0</v>
      </c>
      <c r="P87" s="47">
        <v>1</v>
      </c>
      <c r="Q87" s="47">
        <v>0</v>
      </c>
      <c r="R87" s="47">
        <v>0</v>
      </c>
      <c r="S87" s="48">
        <v>0</v>
      </c>
      <c r="T87" s="48">
        <v>1</v>
      </c>
      <c r="U87" s="48">
        <v>0</v>
      </c>
      <c r="V87" s="48">
        <v>1</v>
      </c>
      <c r="W87" s="48">
        <v>0</v>
      </c>
      <c r="X87" s="48">
        <v>0</v>
      </c>
      <c r="Y87" s="48">
        <v>0</v>
      </c>
      <c r="Z87" s="49">
        <v>2</v>
      </c>
      <c r="AA87" s="49">
        <v>0</v>
      </c>
      <c r="AB87" s="49">
        <v>0</v>
      </c>
      <c r="AC87" s="49">
        <v>0</v>
      </c>
      <c r="AD87" s="47" t="s">
        <v>228</v>
      </c>
      <c r="AE87" s="50">
        <f t="shared" si="9"/>
        <v>4</v>
      </c>
      <c r="AF87" s="38">
        <v>0</v>
      </c>
      <c r="AG87" s="38">
        <v>1</v>
      </c>
      <c r="AH87" s="38">
        <v>1</v>
      </c>
      <c r="AI87" s="38">
        <v>0</v>
      </c>
      <c r="AJ87" s="38">
        <v>0</v>
      </c>
      <c r="AK87" s="38">
        <v>0</v>
      </c>
      <c r="AL87" s="38">
        <v>1</v>
      </c>
      <c r="AM87" s="38">
        <v>1</v>
      </c>
      <c r="AN87" s="38">
        <v>0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0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38">
        <v>0</v>
      </c>
      <c r="BD87" s="38">
        <v>0</v>
      </c>
      <c r="BE87" s="38">
        <v>0</v>
      </c>
      <c r="BF87" s="38">
        <v>0</v>
      </c>
      <c r="BG87" s="38">
        <v>0</v>
      </c>
      <c r="BH87" s="38">
        <v>0</v>
      </c>
      <c r="BI87" s="38">
        <v>0</v>
      </c>
      <c r="BJ87" s="38">
        <v>0</v>
      </c>
      <c r="BK87" s="38">
        <v>0</v>
      </c>
      <c r="BL87" s="50" t="s">
        <v>225</v>
      </c>
      <c r="BM87" s="42">
        <f aca="true" t="shared" si="11" ref="BM87:BM92">BN87+BO87+BP87+BQ87+BR87+BS87+BT87+BU87+BV87+BW87+BX87+BY87+BZ87+CA87+CB87+CC87+CD87+CE87+CF87+CG87+CH87+CI87</f>
        <v>12</v>
      </c>
      <c r="BN87" s="46">
        <v>0</v>
      </c>
      <c r="BO87" s="51" t="s">
        <v>219</v>
      </c>
      <c r="BP87" s="51" t="s">
        <v>219</v>
      </c>
      <c r="BQ87" s="51" t="s">
        <v>221</v>
      </c>
      <c r="BR87" s="51" t="s">
        <v>219</v>
      </c>
      <c r="BS87" s="51" t="s">
        <v>219</v>
      </c>
      <c r="BT87" s="51" t="s">
        <v>221</v>
      </c>
      <c r="BU87" s="51">
        <v>1</v>
      </c>
      <c r="BV87" s="51">
        <v>0</v>
      </c>
      <c r="BW87" s="51">
        <v>0</v>
      </c>
      <c r="BX87" s="51">
        <v>0</v>
      </c>
      <c r="BY87" s="51">
        <v>0</v>
      </c>
      <c r="BZ87" s="51">
        <v>0</v>
      </c>
      <c r="CA87" s="51">
        <v>0</v>
      </c>
      <c r="CB87" s="51">
        <v>1</v>
      </c>
      <c r="CC87" s="51">
        <v>1</v>
      </c>
      <c r="CD87" s="51">
        <v>1</v>
      </c>
      <c r="CE87" s="51">
        <v>1</v>
      </c>
      <c r="CF87" s="51">
        <v>1</v>
      </c>
      <c r="CG87" s="51">
        <v>1</v>
      </c>
      <c r="CH87" s="51">
        <v>1</v>
      </c>
      <c r="CI87" s="34">
        <v>0</v>
      </c>
      <c r="CJ87" s="17" t="s">
        <v>222</v>
      </c>
    </row>
    <row r="88" spans="1:88" ht="16.5" customHeight="1">
      <c r="A88" s="9" t="s">
        <v>146</v>
      </c>
      <c r="B88" s="9" t="s">
        <v>99</v>
      </c>
      <c r="C88" s="15">
        <v>185</v>
      </c>
      <c r="D88" s="11">
        <v>11</v>
      </c>
      <c r="G88" s="11" t="s">
        <v>31</v>
      </c>
      <c r="H88" s="11">
        <v>15</v>
      </c>
      <c r="I88" s="11">
        <v>108</v>
      </c>
      <c r="L88" s="46">
        <f t="shared" si="7"/>
        <v>20</v>
      </c>
      <c r="M88" s="41">
        <f t="shared" si="8"/>
        <v>15</v>
      </c>
      <c r="N88" s="47">
        <v>7</v>
      </c>
      <c r="O88" s="47">
        <v>0</v>
      </c>
      <c r="P88" s="47">
        <v>0</v>
      </c>
      <c r="Q88" s="47">
        <v>0</v>
      </c>
      <c r="R88" s="47">
        <v>1</v>
      </c>
      <c r="S88" s="48">
        <v>5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9">
        <v>2</v>
      </c>
      <c r="AA88" s="49">
        <v>0</v>
      </c>
      <c r="AB88" s="49">
        <v>0</v>
      </c>
      <c r="AC88" s="49">
        <v>0</v>
      </c>
      <c r="AD88" s="47" t="s">
        <v>228</v>
      </c>
      <c r="AE88" s="50">
        <f t="shared" si="9"/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38">
        <v>0</v>
      </c>
      <c r="BF88" s="38">
        <v>0</v>
      </c>
      <c r="BG88" s="38">
        <v>0</v>
      </c>
      <c r="BH88" s="38">
        <v>0</v>
      </c>
      <c r="BI88" s="38">
        <v>0</v>
      </c>
      <c r="BJ88" s="38">
        <v>0</v>
      </c>
      <c r="BK88" s="38">
        <v>0</v>
      </c>
      <c r="BL88" s="50" t="s">
        <v>225</v>
      </c>
      <c r="BM88" s="42">
        <f t="shared" si="11"/>
        <v>5</v>
      </c>
      <c r="BN88" s="46">
        <v>1</v>
      </c>
      <c r="BO88" s="51" t="s">
        <v>219</v>
      </c>
      <c r="BP88" s="51" t="s">
        <v>219</v>
      </c>
      <c r="BQ88" s="51" t="s">
        <v>219</v>
      </c>
      <c r="BR88" s="51" t="s">
        <v>221</v>
      </c>
      <c r="BS88" s="51" t="s">
        <v>219</v>
      </c>
      <c r="BT88" s="51" t="s">
        <v>221</v>
      </c>
      <c r="BU88" s="51">
        <v>0</v>
      </c>
      <c r="BV88" s="51">
        <v>0</v>
      </c>
      <c r="BW88" s="51">
        <v>0</v>
      </c>
      <c r="BX88" s="51">
        <v>0</v>
      </c>
      <c r="BY88" s="51">
        <v>0</v>
      </c>
      <c r="BZ88" s="51">
        <v>0</v>
      </c>
      <c r="CA88" s="51">
        <v>0</v>
      </c>
      <c r="CB88" s="51">
        <v>0</v>
      </c>
      <c r="CC88" s="51">
        <v>0</v>
      </c>
      <c r="CD88" s="51">
        <v>0</v>
      </c>
      <c r="CE88" s="51">
        <v>0</v>
      </c>
      <c r="CF88" s="51">
        <v>0</v>
      </c>
      <c r="CG88" s="51">
        <v>0</v>
      </c>
      <c r="CH88" s="51">
        <v>0</v>
      </c>
      <c r="CI88" s="34">
        <v>0</v>
      </c>
      <c r="CJ88" s="17" t="s">
        <v>222</v>
      </c>
    </row>
    <row r="89" spans="1:88" ht="16.5" customHeight="1">
      <c r="A89" s="9" t="s">
        <v>143</v>
      </c>
      <c r="B89" s="9" t="s">
        <v>17</v>
      </c>
      <c r="C89" s="10">
        <v>208</v>
      </c>
      <c r="D89" s="11">
        <v>11</v>
      </c>
      <c r="G89" s="11">
        <v>320</v>
      </c>
      <c r="H89" s="11">
        <v>1</v>
      </c>
      <c r="I89" s="11">
        <v>99</v>
      </c>
      <c r="L89" s="46">
        <f t="shared" si="7"/>
        <v>18</v>
      </c>
      <c r="M89" s="41">
        <f t="shared" si="8"/>
        <v>13</v>
      </c>
      <c r="N89" s="47">
        <v>7</v>
      </c>
      <c r="O89" s="47">
        <v>0</v>
      </c>
      <c r="P89" s="47">
        <v>0</v>
      </c>
      <c r="Q89" s="47">
        <v>0</v>
      </c>
      <c r="R89" s="47">
        <v>0</v>
      </c>
      <c r="S89" s="48">
        <v>0</v>
      </c>
      <c r="T89" s="48">
        <v>1</v>
      </c>
      <c r="U89" s="48">
        <v>1</v>
      </c>
      <c r="V89" s="48">
        <v>1</v>
      </c>
      <c r="W89" s="48">
        <v>1</v>
      </c>
      <c r="X89" s="48">
        <v>0</v>
      </c>
      <c r="Y89" s="48">
        <v>0</v>
      </c>
      <c r="Z89" s="49">
        <v>2</v>
      </c>
      <c r="AA89" s="49">
        <v>0</v>
      </c>
      <c r="AB89" s="49">
        <v>0</v>
      </c>
      <c r="AC89" s="49">
        <v>0</v>
      </c>
      <c r="AD89" s="47" t="s">
        <v>228</v>
      </c>
      <c r="AE89" s="50">
        <f t="shared" si="9"/>
        <v>5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1</v>
      </c>
      <c r="AS89" s="38">
        <v>0</v>
      </c>
      <c r="AT89" s="38">
        <v>0</v>
      </c>
      <c r="AU89" s="38">
        <v>0</v>
      </c>
      <c r="AV89" s="38">
        <v>0</v>
      </c>
      <c r="AW89" s="38">
        <v>0</v>
      </c>
      <c r="AX89" s="38">
        <v>0</v>
      </c>
      <c r="AY89" s="38">
        <v>0</v>
      </c>
      <c r="AZ89" s="38">
        <v>0</v>
      </c>
      <c r="BA89" s="38">
        <v>0</v>
      </c>
      <c r="BB89" s="38">
        <v>0</v>
      </c>
      <c r="BC89" s="38">
        <v>0</v>
      </c>
      <c r="BD89" s="38">
        <v>0</v>
      </c>
      <c r="BE89" s="38">
        <v>0</v>
      </c>
      <c r="BF89" s="38">
        <v>0</v>
      </c>
      <c r="BG89" s="38">
        <v>0</v>
      </c>
      <c r="BH89" s="38">
        <v>3</v>
      </c>
      <c r="BI89" s="38">
        <v>1</v>
      </c>
      <c r="BJ89" s="38">
        <v>0</v>
      </c>
      <c r="BK89" s="38">
        <v>0</v>
      </c>
      <c r="BL89" s="50" t="s">
        <v>225</v>
      </c>
      <c r="BM89" s="42">
        <f t="shared" si="11"/>
        <v>0</v>
      </c>
      <c r="BN89" s="46">
        <v>0</v>
      </c>
      <c r="BO89" s="51" t="s">
        <v>221</v>
      </c>
      <c r="BP89" s="51" t="s">
        <v>221</v>
      </c>
      <c r="BQ89" s="51" t="s">
        <v>221</v>
      </c>
      <c r="BR89" s="51" t="s">
        <v>221</v>
      </c>
      <c r="BS89" s="51" t="s">
        <v>221</v>
      </c>
      <c r="BT89" s="51" t="s">
        <v>221</v>
      </c>
      <c r="BU89" s="51">
        <v>0</v>
      </c>
      <c r="BV89" s="51">
        <v>0</v>
      </c>
      <c r="BW89" s="51">
        <v>0</v>
      </c>
      <c r="BX89" s="51">
        <v>0</v>
      </c>
      <c r="BY89" s="51">
        <v>0</v>
      </c>
      <c r="BZ89" s="51">
        <v>0</v>
      </c>
      <c r="CA89" s="51">
        <v>0</v>
      </c>
      <c r="CB89" s="51">
        <v>0</v>
      </c>
      <c r="CC89" s="51">
        <v>0</v>
      </c>
      <c r="CD89" s="51">
        <v>0</v>
      </c>
      <c r="CE89" s="51">
        <v>0</v>
      </c>
      <c r="CF89" s="51">
        <v>0</v>
      </c>
      <c r="CG89" s="51">
        <v>0</v>
      </c>
      <c r="CH89" s="51">
        <v>0</v>
      </c>
      <c r="CI89" s="34">
        <v>0</v>
      </c>
      <c r="CJ89" s="17" t="s">
        <v>222</v>
      </c>
    </row>
    <row r="90" spans="1:88" ht="16.5" customHeight="1">
      <c r="A90" s="12" t="s">
        <v>58</v>
      </c>
      <c r="B90" s="15" t="s">
        <v>39</v>
      </c>
      <c r="C90" s="24">
        <v>3</v>
      </c>
      <c r="D90" s="24">
        <v>11</v>
      </c>
      <c r="G90" s="11">
        <v>224</v>
      </c>
      <c r="H90" s="11">
        <v>6</v>
      </c>
      <c r="I90" s="11">
        <v>32</v>
      </c>
      <c r="L90" s="46">
        <f t="shared" si="7"/>
        <v>18</v>
      </c>
      <c r="M90" s="41">
        <f t="shared" si="8"/>
        <v>2</v>
      </c>
      <c r="N90" s="47"/>
      <c r="O90" s="47"/>
      <c r="P90" s="47"/>
      <c r="Q90" s="47"/>
      <c r="R90" s="47"/>
      <c r="S90" s="48"/>
      <c r="T90" s="48"/>
      <c r="U90" s="48"/>
      <c r="V90" s="48"/>
      <c r="W90" s="48"/>
      <c r="X90" s="48"/>
      <c r="Y90" s="48"/>
      <c r="Z90" s="49">
        <v>2</v>
      </c>
      <c r="AA90" s="49"/>
      <c r="AB90" s="49"/>
      <c r="AC90" s="49"/>
      <c r="AD90" s="47" t="s">
        <v>227</v>
      </c>
      <c r="AE90" s="50">
        <f t="shared" si="9"/>
        <v>5</v>
      </c>
      <c r="AF90" s="38">
        <v>1</v>
      </c>
      <c r="AG90" s="38">
        <v>1</v>
      </c>
      <c r="AH90" s="38"/>
      <c r="AI90" s="38"/>
      <c r="AJ90" s="38"/>
      <c r="AK90" s="38"/>
      <c r="AL90" s="38">
        <v>1</v>
      </c>
      <c r="AM90" s="38">
        <v>1</v>
      </c>
      <c r="AN90" s="38">
        <v>1</v>
      </c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50" t="s">
        <v>223</v>
      </c>
      <c r="BM90" s="42">
        <f t="shared" si="11"/>
        <v>11</v>
      </c>
      <c r="BN90" s="46">
        <v>1</v>
      </c>
      <c r="BO90" s="51">
        <v>0</v>
      </c>
      <c r="BP90" s="51" t="s">
        <v>219</v>
      </c>
      <c r="BQ90" s="51">
        <v>1</v>
      </c>
      <c r="BR90" s="51">
        <v>0</v>
      </c>
      <c r="BS90" s="51">
        <v>1</v>
      </c>
      <c r="BT90" s="51">
        <v>0</v>
      </c>
      <c r="BU90" s="51">
        <v>3</v>
      </c>
      <c r="BV90" s="51">
        <v>1</v>
      </c>
      <c r="BW90" s="51">
        <v>0</v>
      </c>
      <c r="BX90" s="51">
        <v>0</v>
      </c>
      <c r="BY90" s="51">
        <v>0</v>
      </c>
      <c r="BZ90" s="51">
        <v>0</v>
      </c>
      <c r="CA90" s="51">
        <v>1</v>
      </c>
      <c r="CB90" s="51">
        <v>1</v>
      </c>
      <c r="CC90" s="51">
        <v>1</v>
      </c>
      <c r="CD90" s="51">
        <v>0</v>
      </c>
      <c r="CE90" s="51">
        <v>0</v>
      </c>
      <c r="CF90" s="51">
        <v>0</v>
      </c>
      <c r="CG90" s="51">
        <v>0</v>
      </c>
      <c r="CH90" s="51">
        <v>0</v>
      </c>
      <c r="CI90" s="34">
        <v>0</v>
      </c>
      <c r="CJ90" s="10" t="s">
        <v>220</v>
      </c>
    </row>
    <row r="91" spans="1:88" ht="16.5" customHeight="1">
      <c r="A91" s="17" t="s">
        <v>81</v>
      </c>
      <c r="B91" s="9" t="s">
        <v>39</v>
      </c>
      <c r="C91" s="10">
        <v>3</v>
      </c>
      <c r="D91" s="18">
        <v>11</v>
      </c>
      <c r="G91" s="11">
        <v>320</v>
      </c>
      <c r="H91" s="11">
        <v>15</v>
      </c>
      <c r="I91" s="11">
        <v>53</v>
      </c>
      <c r="L91" s="46">
        <f t="shared" si="7"/>
        <v>18</v>
      </c>
      <c r="M91" s="41">
        <f t="shared" si="8"/>
        <v>5</v>
      </c>
      <c r="N91" s="47"/>
      <c r="O91" s="47"/>
      <c r="P91" s="47"/>
      <c r="Q91" s="47"/>
      <c r="R91" s="47"/>
      <c r="S91" s="48"/>
      <c r="T91" s="48">
        <v>1</v>
      </c>
      <c r="U91" s="48">
        <v>1</v>
      </c>
      <c r="V91" s="48">
        <v>1</v>
      </c>
      <c r="W91" s="48"/>
      <c r="X91" s="48"/>
      <c r="Y91" s="48"/>
      <c r="Z91" s="49">
        <v>2</v>
      </c>
      <c r="AA91" s="49"/>
      <c r="AB91" s="49"/>
      <c r="AC91" s="49"/>
      <c r="AD91" s="47" t="s">
        <v>226</v>
      </c>
      <c r="AE91" s="50">
        <f t="shared" si="9"/>
        <v>4</v>
      </c>
      <c r="AF91" s="38">
        <v>1</v>
      </c>
      <c r="AG91" s="38"/>
      <c r="AH91" s="38"/>
      <c r="AI91" s="38"/>
      <c r="AJ91" s="38"/>
      <c r="AK91" s="38"/>
      <c r="AL91" s="38">
        <v>1</v>
      </c>
      <c r="AM91" s="38">
        <v>1</v>
      </c>
      <c r="AN91" s="38">
        <v>1</v>
      </c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50" t="s">
        <v>223</v>
      </c>
      <c r="BM91" s="42">
        <f t="shared" si="11"/>
        <v>9</v>
      </c>
      <c r="BN91" s="46">
        <v>1</v>
      </c>
      <c r="BO91" s="51">
        <v>1</v>
      </c>
      <c r="BP91" s="51" t="s">
        <v>219</v>
      </c>
      <c r="BQ91" s="51">
        <v>1</v>
      </c>
      <c r="BR91" s="51">
        <v>1</v>
      </c>
      <c r="BS91" s="51">
        <v>1</v>
      </c>
      <c r="BT91" s="51">
        <v>1</v>
      </c>
      <c r="BU91" s="51">
        <v>0</v>
      </c>
      <c r="BV91" s="51">
        <v>0</v>
      </c>
      <c r="BW91" s="51">
        <v>0</v>
      </c>
      <c r="BX91" s="51">
        <v>0</v>
      </c>
      <c r="BY91" s="51">
        <v>0</v>
      </c>
      <c r="BZ91" s="51">
        <v>0</v>
      </c>
      <c r="CA91" s="51">
        <v>1</v>
      </c>
      <c r="CB91" s="51">
        <v>1</v>
      </c>
      <c r="CC91" s="51">
        <v>0</v>
      </c>
      <c r="CD91" s="51">
        <v>0</v>
      </c>
      <c r="CE91" s="51">
        <v>0</v>
      </c>
      <c r="CF91" s="51">
        <v>0</v>
      </c>
      <c r="CG91" s="51">
        <v>0</v>
      </c>
      <c r="CH91" s="51">
        <v>0</v>
      </c>
      <c r="CI91" s="34">
        <v>0</v>
      </c>
      <c r="CJ91" s="10" t="s">
        <v>220</v>
      </c>
    </row>
    <row r="92" spans="1:88" ht="16.5" customHeight="1">
      <c r="A92" s="12" t="s">
        <v>83</v>
      </c>
      <c r="B92" s="15" t="s">
        <v>33</v>
      </c>
      <c r="C92" s="15">
        <v>266</v>
      </c>
      <c r="D92" s="24">
        <v>11</v>
      </c>
      <c r="G92" s="11">
        <v>226</v>
      </c>
      <c r="H92" s="11">
        <v>9</v>
      </c>
      <c r="I92" s="11">
        <v>55</v>
      </c>
      <c r="L92" s="46">
        <f t="shared" si="7"/>
        <v>15</v>
      </c>
      <c r="M92" s="41">
        <f t="shared" si="8"/>
        <v>0</v>
      </c>
      <c r="N92" s="47"/>
      <c r="O92" s="47"/>
      <c r="P92" s="47"/>
      <c r="Q92" s="47"/>
      <c r="R92" s="47"/>
      <c r="S92" s="48"/>
      <c r="T92" s="48"/>
      <c r="U92" s="48"/>
      <c r="V92" s="48"/>
      <c r="W92" s="48"/>
      <c r="X92" s="48"/>
      <c r="Y92" s="48"/>
      <c r="Z92" s="49"/>
      <c r="AA92" s="49"/>
      <c r="AB92" s="49"/>
      <c r="AC92" s="49"/>
      <c r="AD92" s="47" t="s">
        <v>226</v>
      </c>
      <c r="AE92" s="50">
        <f t="shared" si="9"/>
        <v>10</v>
      </c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>
        <v>5</v>
      </c>
      <c r="AQ92" s="38"/>
      <c r="AR92" s="38"/>
      <c r="AS92" s="38">
        <v>2</v>
      </c>
      <c r="AT92" s="38">
        <v>3</v>
      </c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50" t="s">
        <v>223</v>
      </c>
      <c r="BM92" s="42">
        <f t="shared" si="11"/>
        <v>5</v>
      </c>
      <c r="BN92" s="46">
        <v>0</v>
      </c>
      <c r="BO92" s="51">
        <v>1</v>
      </c>
      <c r="BP92" s="51" t="s">
        <v>219</v>
      </c>
      <c r="BQ92" s="51">
        <v>1</v>
      </c>
      <c r="BR92" s="51">
        <v>1</v>
      </c>
      <c r="BS92" s="51">
        <v>1</v>
      </c>
      <c r="BT92" s="51">
        <v>0</v>
      </c>
      <c r="BU92" s="51">
        <v>0</v>
      </c>
      <c r="BV92" s="51">
        <v>0</v>
      </c>
      <c r="BW92" s="51">
        <v>0</v>
      </c>
      <c r="BX92" s="51">
        <v>0</v>
      </c>
      <c r="BY92" s="51">
        <v>0</v>
      </c>
      <c r="BZ92" s="51">
        <v>0</v>
      </c>
      <c r="CA92" s="51">
        <v>0</v>
      </c>
      <c r="CB92" s="51">
        <v>0</v>
      </c>
      <c r="CC92" s="51">
        <v>0</v>
      </c>
      <c r="CD92" s="51">
        <v>0</v>
      </c>
      <c r="CE92" s="51">
        <v>0</v>
      </c>
      <c r="CF92" s="51">
        <v>0</v>
      </c>
      <c r="CG92" s="51">
        <v>0</v>
      </c>
      <c r="CH92" s="51">
        <v>0</v>
      </c>
      <c r="CI92" s="34">
        <v>0</v>
      </c>
      <c r="CJ92" s="10" t="s">
        <v>220</v>
      </c>
    </row>
    <row r="93" spans="1:88" ht="16.5" customHeight="1">
      <c r="A93" s="12" t="s">
        <v>34</v>
      </c>
      <c r="B93" s="9" t="s">
        <v>24</v>
      </c>
      <c r="C93" s="15"/>
      <c r="D93" s="13">
        <v>11</v>
      </c>
      <c r="G93" s="11">
        <v>320</v>
      </c>
      <c r="H93" s="11">
        <v>8</v>
      </c>
      <c r="I93" s="11">
        <v>8</v>
      </c>
      <c r="L93" s="46">
        <f t="shared" si="7"/>
        <v>15</v>
      </c>
      <c r="M93" s="41">
        <f t="shared" si="8"/>
        <v>7</v>
      </c>
      <c r="N93" s="47"/>
      <c r="O93" s="47"/>
      <c r="P93" s="47"/>
      <c r="Q93" s="47">
        <v>1</v>
      </c>
      <c r="R93" s="47">
        <v>1</v>
      </c>
      <c r="S93" s="48"/>
      <c r="T93" s="48">
        <v>1</v>
      </c>
      <c r="U93" s="48">
        <v>1</v>
      </c>
      <c r="V93" s="48">
        <v>1</v>
      </c>
      <c r="W93" s="48"/>
      <c r="X93" s="48"/>
      <c r="Y93" s="48"/>
      <c r="Z93" s="49">
        <v>2</v>
      </c>
      <c r="AA93" s="49"/>
      <c r="AB93" s="49"/>
      <c r="AC93" s="49"/>
      <c r="AD93" s="47" t="s">
        <v>226</v>
      </c>
      <c r="AE93" s="50">
        <f t="shared" si="9"/>
        <v>3</v>
      </c>
      <c r="AF93" s="38">
        <v>1</v>
      </c>
      <c r="AG93" s="38">
        <v>1</v>
      </c>
      <c r="AH93" s="38"/>
      <c r="AI93" s="38"/>
      <c r="AJ93" s="38"/>
      <c r="AK93" s="38"/>
      <c r="AL93" s="38">
        <v>1</v>
      </c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50" t="s">
        <v>223</v>
      </c>
      <c r="BM93" s="42">
        <f>SUM(BN93:CI93)</f>
        <v>5</v>
      </c>
      <c r="BN93" s="43"/>
      <c r="BO93" s="44"/>
      <c r="BP93" s="44">
        <v>1</v>
      </c>
      <c r="BQ93" s="44"/>
      <c r="BR93" s="44"/>
      <c r="BS93" s="44">
        <v>1</v>
      </c>
      <c r="BT93" s="44">
        <v>1</v>
      </c>
      <c r="BU93" s="44">
        <v>1</v>
      </c>
      <c r="BV93" s="44"/>
      <c r="BW93" s="44"/>
      <c r="BX93" s="44"/>
      <c r="BY93" s="44"/>
      <c r="BZ93" s="44"/>
      <c r="CA93" s="44"/>
      <c r="CB93" s="44">
        <v>1</v>
      </c>
      <c r="CC93" s="44"/>
      <c r="CD93" s="44"/>
      <c r="CE93" s="44"/>
      <c r="CF93" s="44"/>
      <c r="CG93" s="44"/>
      <c r="CH93" s="44"/>
      <c r="CI93" s="44"/>
      <c r="CJ93" s="10" t="s">
        <v>218</v>
      </c>
    </row>
    <row r="94" spans="1:88" ht="16.5" customHeight="1">
      <c r="A94" s="22" t="s">
        <v>63</v>
      </c>
      <c r="B94" s="9" t="s">
        <v>46</v>
      </c>
      <c r="C94" s="23">
        <v>298</v>
      </c>
      <c r="D94" s="23">
        <v>11</v>
      </c>
      <c r="G94" s="11">
        <v>226</v>
      </c>
      <c r="H94" s="11">
        <v>11</v>
      </c>
      <c r="I94" s="11">
        <v>37</v>
      </c>
      <c r="L94" s="46">
        <f t="shared" si="7"/>
        <v>14</v>
      </c>
      <c r="M94" s="41">
        <f t="shared" si="8"/>
        <v>0</v>
      </c>
      <c r="N94" s="47"/>
      <c r="O94" s="47"/>
      <c r="P94" s="47"/>
      <c r="Q94" s="47"/>
      <c r="R94" s="47"/>
      <c r="S94" s="48"/>
      <c r="T94" s="48"/>
      <c r="U94" s="48"/>
      <c r="V94" s="48"/>
      <c r="W94" s="48"/>
      <c r="X94" s="48"/>
      <c r="Y94" s="48"/>
      <c r="Z94" s="49"/>
      <c r="AA94" s="49"/>
      <c r="AB94" s="49"/>
      <c r="AC94" s="49"/>
      <c r="AD94" s="47" t="s">
        <v>227</v>
      </c>
      <c r="AE94" s="50">
        <f t="shared" si="9"/>
        <v>0</v>
      </c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50" t="s">
        <v>223</v>
      </c>
      <c r="BM94" s="42">
        <f aca="true" t="shared" si="12" ref="BM94:BM101">BN94+BO94+BP94+BQ94+BR94+BS94+BT94+BU94+BV94+BW94+BX94+BY94+BZ94+CA94+CB94+CC94+CD94+CE94+CF94+CG94+CH94+CI94</f>
        <v>14</v>
      </c>
      <c r="BN94" s="46">
        <v>1</v>
      </c>
      <c r="BO94" s="51">
        <v>1</v>
      </c>
      <c r="BP94" s="51" t="s">
        <v>219</v>
      </c>
      <c r="BQ94" s="51">
        <v>1</v>
      </c>
      <c r="BR94" s="51">
        <v>1</v>
      </c>
      <c r="BS94" s="51">
        <v>1</v>
      </c>
      <c r="BT94" s="51">
        <v>1</v>
      </c>
      <c r="BU94" s="51">
        <v>3</v>
      </c>
      <c r="BV94" s="51">
        <v>0</v>
      </c>
      <c r="BW94" s="51">
        <v>3</v>
      </c>
      <c r="BX94" s="51">
        <v>1</v>
      </c>
      <c r="BY94" s="51">
        <v>0</v>
      </c>
      <c r="BZ94" s="51">
        <v>0</v>
      </c>
      <c r="CA94" s="51">
        <v>0</v>
      </c>
      <c r="CB94" s="51">
        <v>0</v>
      </c>
      <c r="CC94" s="51">
        <v>0</v>
      </c>
      <c r="CD94" s="51">
        <v>0</v>
      </c>
      <c r="CE94" s="51">
        <v>0</v>
      </c>
      <c r="CF94" s="51">
        <v>0</v>
      </c>
      <c r="CG94" s="51">
        <v>0</v>
      </c>
      <c r="CH94" s="51">
        <v>0</v>
      </c>
      <c r="CI94" s="34">
        <v>0</v>
      </c>
      <c r="CJ94" s="10" t="s">
        <v>220</v>
      </c>
    </row>
    <row r="95" spans="1:88" ht="16.5" customHeight="1">
      <c r="A95" s="9" t="s">
        <v>112</v>
      </c>
      <c r="B95" s="15" t="s">
        <v>22</v>
      </c>
      <c r="C95" s="10">
        <v>178</v>
      </c>
      <c r="D95" s="11">
        <v>11</v>
      </c>
      <c r="G95" s="11">
        <v>320</v>
      </c>
      <c r="H95" s="11">
        <v>13</v>
      </c>
      <c r="I95" s="11">
        <v>84</v>
      </c>
      <c r="L95" s="46">
        <f t="shared" si="7"/>
        <v>14</v>
      </c>
      <c r="M95" s="41">
        <f t="shared" si="8"/>
        <v>3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8">
        <v>0</v>
      </c>
      <c r="T95" s="48">
        <v>0</v>
      </c>
      <c r="U95" s="48">
        <v>0</v>
      </c>
      <c r="V95" s="48">
        <v>1</v>
      </c>
      <c r="W95" s="48">
        <v>0</v>
      </c>
      <c r="X95" s="48">
        <v>0</v>
      </c>
      <c r="Y95" s="48">
        <v>0</v>
      </c>
      <c r="Z95" s="49">
        <v>2</v>
      </c>
      <c r="AA95" s="49">
        <v>0</v>
      </c>
      <c r="AB95" s="49">
        <v>0</v>
      </c>
      <c r="AC95" s="49">
        <v>0</v>
      </c>
      <c r="AD95" s="47" t="s">
        <v>228</v>
      </c>
      <c r="AE95" s="50">
        <f t="shared" si="9"/>
        <v>11</v>
      </c>
      <c r="AF95" s="38">
        <v>2</v>
      </c>
      <c r="AG95" s="38">
        <v>1</v>
      </c>
      <c r="AH95" s="38">
        <v>1</v>
      </c>
      <c r="AI95" s="38">
        <v>1</v>
      </c>
      <c r="AJ95" s="38">
        <v>1</v>
      </c>
      <c r="AK95" s="38">
        <v>0</v>
      </c>
      <c r="AL95" s="38">
        <v>0</v>
      </c>
      <c r="AM95" s="38">
        <v>1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  <c r="AS95" s="38">
        <v>0</v>
      </c>
      <c r="AT95" s="38">
        <v>0</v>
      </c>
      <c r="AU95" s="38">
        <v>0</v>
      </c>
      <c r="AV95" s="38">
        <v>0</v>
      </c>
      <c r="AW95" s="38">
        <v>0</v>
      </c>
      <c r="AX95" s="38">
        <v>0</v>
      </c>
      <c r="AY95" s="38">
        <v>1</v>
      </c>
      <c r="AZ95" s="38">
        <v>1</v>
      </c>
      <c r="BA95" s="38">
        <v>1</v>
      </c>
      <c r="BB95" s="38">
        <v>1</v>
      </c>
      <c r="BC95" s="38">
        <v>0</v>
      </c>
      <c r="BD95" s="38">
        <v>0</v>
      </c>
      <c r="BE95" s="38">
        <v>0</v>
      </c>
      <c r="BF95" s="38">
        <v>0</v>
      </c>
      <c r="BG95" s="38">
        <v>0</v>
      </c>
      <c r="BH95" s="38">
        <v>0</v>
      </c>
      <c r="BI95" s="38">
        <v>0</v>
      </c>
      <c r="BJ95" s="38">
        <v>0</v>
      </c>
      <c r="BK95" s="38">
        <v>0</v>
      </c>
      <c r="BL95" s="50" t="s">
        <v>225</v>
      </c>
      <c r="BM95" s="42">
        <f t="shared" si="12"/>
        <v>0</v>
      </c>
      <c r="BN95" s="46">
        <v>0</v>
      </c>
      <c r="BO95" s="46">
        <v>0</v>
      </c>
      <c r="BP95" s="46">
        <v>0</v>
      </c>
      <c r="BQ95" s="46">
        <v>0</v>
      </c>
      <c r="BR95" s="46">
        <v>0</v>
      </c>
      <c r="BS95" s="46">
        <v>0</v>
      </c>
      <c r="BT95" s="46">
        <v>0</v>
      </c>
      <c r="BU95" s="46">
        <v>0</v>
      </c>
      <c r="BV95" s="46">
        <v>0</v>
      </c>
      <c r="BW95" s="46">
        <v>0</v>
      </c>
      <c r="BX95" s="46">
        <v>0</v>
      </c>
      <c r="BY95" s="46">
        <v>0</v>
      </c>
      <c r="BZ95" s="46">
        <v>0</v>
      </c>
      <c r="CA95" s="46">
        <v>0</v>
      </c>
      <c r="CB95" s="46">
        <v>0</v>
      </c>
      <c r="CC95" s="46">
        <v>0</v>
      </c>
      <c r="CD95" s="46">
        <v>0</v>
      </c>
      <c r="CE95" s="46">
        <v>0</v>
      </c>
      <c r="CF95" s="46">
        <v>0</v>
      </c>
      <c r="CG95" s="46">
        <v>0</v>
      </c>
      <c r="CH95" s="46">
        <v>0</v>
      </c>
      <c r="CI95" s="33">
        <v>0</v>
      </c>
      <c r="CJ95" s="17" t="s">
        <v>222</v>
      </c>
    </row>
    <row r="96" spans="1:88" ht="16.5" customHeight="1">
      <c r="A96" s="19" t="s">
        <v>102</v>
      </c>
      <c r="B96" s="9" t="s">
        <v>36</v>
      </c>
      <c r="C96" s="20">
        <v>171</v>
      </c>
      <c r="D96" s="20">
        <v>11</v>
      </c>
      <c r="G96" s="11">
        <v>224</v>
      </c>
      <c r="H96" s="11">
        <v>10</v>
      </c>
      <c r="I96" s="11">
        <v>72</v>
      </c>
      <c r="L96" s="46">
        <f t="shared" si="7"/>
        <v>13</v>
      </c>
      <c r="M96" s="41">
        <f t="shared" si="8"/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8">
        <v>0</v>
      </c>
      <c r="T96" s="48">
        <v>0</v>
      </c>
      <c r="U96" s="48">
        <v>0</v>
      </c>
      <c r="V96" s="48">
        <v>0</v>
      </c>
      <c r="W96" s="48">
        <v>0</v>
      </c>
      <c r="X96" s="48">
        <v>0</v>
      </c>
      <c r="Y96" s="48">
        <v>0</v>
      </c>
      <c r="Z96" s="49">
        <v>0</v>
      </c>
      <c r="AA96" s="49">
        <v>0</v>
      </c>
      <c r="AB96" s="49">
        <v>0</v>
      </c>
      <c r="AC96" s="49">
        <v>0</v>
      </c>
      <c r="AD96" s="47" t="s">
        <v>228</v>
      </c>
      <c r="AE96" s="50">
        <f t="shared" si="9"/>
        <v>13</v>
      </c>
      <c r="AF96" s="38">
        <v>0</v>
      </c>
      <c r="AG96" s="38">
        <v>1</v>
      </c>
      <c r="AH96" s="38">
        <v>0</v>
      </c>
      <c r="AI96" s="38">
        <v>0</v>
      </c>
      <c r="AJ96" s="38">
        <v>1</v>
      </c>
      <c r="AK96" s="38">
        <v>1</v>
      </c>
      <c r="AL96" s="38">
        <v>0</v>
      </c>
      <c r="AM96" s="38">
        <v>1</v>
      </c>
      <c r="AN96" s="38">
        <v>0</v>
      </c>
      <c r="AO96" s="38">
        <v>1</v>
      </c>
      <c r="AP96" s="38">
        <v>0</v>
      </c>
      <c r="AQ96" s="38">
        <v>0</v>
      </c>
      <c r="AR96" s="38">
        <v>0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1</v>
      </c>
      <c r="AY96" s="38">
        <v>1</v>
      </c>
      <c r="AZ96" s="38">
        <v>1</v>
      </c>
      <c r="BA96" s="38">
        <v>1</v>
      </c>
      <c r="BB96" s="38">
        <v>1</v>
      </c>
      <c r="BC96" s="38">
        <v>0</v>
      </c>
      <c r="BD96" s="38">
        <v>0</v>
      </c>
      <c r="BE96" s="38">
        <v>0</v>
      </c>
      <c r="BF96" s="38">
        <v>0</v>
      </c>
      <c r="BG96" s="38">
        <v>0</v>
      </c>
      <c r="BH96" s="38">
        <v>3</v>
      </c>
      <c r="BI96" s="38">
        <v>0</v>
      </c>
      <c r="BJ96" s="38">
        <v>0</v>
      </c>
      <c r="BK96" s="38">
        <v>0</v>
      </c>
      <c r="BL96" s="50" t="s">
        <v>225</v>
      </c>
      <c r="BM96" s="42">
        <f t="shared" si="12"/>
        <v>0</v>
      </c>
      <c r="BN96" s="46">
        <v>0</v>
      </c>
      <c r="BO96" s="51" t="s">
        <v>221</v>
      </c>
      <c r="BP96" s="51" t="s">
        <v>221</v>
      </c>
      <c r="BQ96" s="51" t="s">
        <v>221</v>
      </c>
      <c r="BR96" s="51" t="s">
        <v>221</v>
      </c>
      <c r="BS96" s="51" t="s">
        <v>221</v>
      </c>
      <c r="BT96" s="51" t="s">
        <v>221</v>
      </c>
      <c r="BU96" s="51">
        <v>0</v>
      </c>
      <c r="BV96" s="51">
        <v>0</v>
      </c>
      <c r="BW96" s="51">
        <v>0</v>
      </c>
      <c r="BX96" s="51">
        <v>0</v>
      </c>
      <c r="BY96" s="51">
        <v>0</v>
      </c>
      <c r="BZ96" s="51">
        <v>0</v>
      </c>
      <c r="CA96" s="51">
        <v>0</v>
      </c>
      <c r="CB96" s="51">
        <v>0</v>
      </c>
      <c r="CC96" s="51">
        <v>0</v>
      </c>
      <c r="CD96" s="51">
        <v>0</v>
      </c>
      <c r="CE96" s="51">
        <v>0</v>
      </c>
      <c r="CF96" s="51">
        <v>0</v>
      </c>
      <c r="CG96" s="51">
        <v>0</v>
      </c>
      <c r="CH96" s="51">
        <v>0</v>
      </c>
      <c r="CI96" s="34">
        <v>0</v>
      </c>
      <c r="CJ96" s="17" t="s">
        <v>222</v>
      </c>
    </row>
    <row r="97" spans="1:88" ht="16.5" customHeight="1">
      <c r="A97" s="27" t="s">
        <v>135</v>
      </c>
      <c r="B97" s="9" t="s">
        <v>20</v>
      </c>
      <c r="C97" s="15">
        <v>249</v>
      </c>
      <c r="D97" s="16">
        <v>11</v>
      </c>
      <c r="G97" s="11">
        <v>319</v>
      </c>
      <c r="H97" s="11">
        <v>1</v>
      </c>
      <c r="I97" s="11">
        <v>110</v>
      </c>
      <c r="L97" s="46">
        <f t="shared" si="7"/>
        <v>12</v>
      </c>
      <c r="M97" s="41">
        <f t="shared" si="8"/>
        <v>2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8">
        <v>0</v>
      </c>
      <c r="T97" s="48">
        <v>0</v>
      </c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9">
        <v>2</v>
      </c>
      <c r="AA97" s="49">
        <v>0</v>
      </c>
      <c r="AB97" s="49">
        <v>0</v>
      </c>
      <c r="AC97" s="49">
        <v>0</v>
      </c>
      <c r="AD97" s="47" t="s">
        <v>228</v>
      </c>
      <c r="AE97" s="50">
        <f t="shared" si="9"/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0</v>
      </c>
      <c r="AP97" s="38">
        <v>0</v>
      </c>
      <c r="AQ97" s="38">
        <v>0</v>
      </c>
      <c r="AR97" s="38">
        <v>0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38">
        <v>0</v>
      </c>
      <c r="BD97" s="38">
        <v>0</v>
      </c>
      <c r="BE97" s="38">
        <v>0</v>
      </c>
      <c r="BF97" s="38">
        <v>0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50" t="s">
        <v>225</v>
      </c>
      <c r="BM97" s="42">
        <f t="shared" si="12"/>
        <v>10</v>
      </c>
      <c r="BN97" s="46">
        <v>0</v>
      </c>
      <c r="BO97" s="51" t="s">
        <v>221</v>
      </c>
      <c r="BP97" s="51" t="s">
        <v>219</v>
      </c>
      <c r="BQ97" s="51" t="s">
        <v>221</v>
      </c>
      <c r="BR97" s="51" t="s">
        <v>221</v>
      </c>
      <c r="BS97" s="51" t="s">
        <v>219</v>
      </c>
      <c r="BT97" s="51" t="s">
        <v>221</v>
      </c>
      <c r="BU97" s="51">
        <v>3</v>
      </c>
      <c r="BV97" s="51">
        <v>0</v>
      </c>
      <c r="BW97" s="51">
        <v>0</v>
      </c>
      <c r="BX97" s="51">
        <v>5</v>
      </c>
      <c r="BY97" s="51">
        <v>0</v>
      </c>
      <c r="BZ97" s="51">
        <v>0</v>
      </c>
      <c r="CA97" s="51">
        <v>0</v>
      </c>
      <c r="CB97" s="51">
        <v>0</v>
      </c>
      <c r="CC97" s="51">
        <v>0</v>
      </c>
      <c r="CD97" s="51">
        <v>0</v>
      </c>
      <c r="CE97" s="51">
        <v>0</v>
      </c>
      <c r="CF97" s="51">
        <v>0</v>
      </c>
      <c r="CG97" s="51">
        <v>0</v>
      </c>
      <c r="CH97" s="51">
        <v>0</v>
      </c>
      <c r="CI97" s="34">
        <v>0</v>
      </c>
      <c r="CJ97" s="17" t="s">
        <v>222</v>
      </c>
    </row>
    <row r="98" spans="1:88" ht="16.5" customHeight="1">
      <c r="A98" s="17" t="s">
        <v>115</v>
      </c>
      <c r="B98" s="9" t="s">
        <v>17</v>
      </c>
      <c r="C98" s="10">
        <v>191</v>
      </c>
      <c r="D98" s="13">
        <v>11</v>
      </c>
      <c r="G98" s="11">
        <v>319</v>
      </c>
      <c r="H98" s="11">
        <v>4</v>
      </c>
      <c r="I98" s="11">
        <v>89</v>
      </c>
      <c r="L98" s="46">
        <f aca="true" t="shared" si="13" ref="L98:L117">M98+AE98+BM98</f>
        <v>11</v>
      </c>
      <c r="M98" s="41">
        <f aca="true" t="shared" si="14" ref="M98:M117">SUM(N98:AC98)</f>
        <v>4</v>
      </c>
      <c r="N98" s="47">
        <v>0</v>
      </c>
      <c r="O98" s="47">
        <v>0</v>
      </c>
      <c r="P98" s="47">
        <v>0</v>
      </c>
      <c r="Q98" s="47">
        <v>1</v>
      </c>
      <c r="R98" s="47">
        <v>1</v>
      </c>
      <c r="S98" s="48">
        <v>0</v>
      </c>
      <c r="T98" s="48">
        <v>0</v>
      </c>
      <c r="U98" s="48">
        <v>0</v>
      </c>
      <c r="V98" s="48">
        <v>0</v>
      </c>
      <c r="W98" s="48">
        <v>0</v>
      </c>
      <c r="X98" s="48">
        <v>0</v>
      </c>
      <c r="Y98" s="48">
        <v>0</v>
      </c>
      <c r="Z98" s="49">
        <v>2</v>
      </c>
      <c r="AA98" s="49">
        <v>0</v>
      </c>
      <c r="AB98" s="49">
        <v>0</v>
      </c>
      <c r="AC98" s="49">
        <v>0</v>
      </c>
      <c r="AD98" s="47" t="s">
        <v>228</v>
      </c>
      <c r="AE98" s="50">
        <f aca="true" t="shared" si="15" ref="AE98:AE117">SUM(AF98:BK98)</f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0</v>
      </c>
      <c r="BD98" s="38">
        <v>0</v>
      </c>
      <c r="BE98" s="38">
        <v>0</v>
      </c>
      <c r="BF98" s="38">
        <v>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50" t="s">
        <v>225</v>
      </c>
      <c r="BM98" s="42">
        <f t="shared" si="12"/>
        <v>7</v>
      </c>
      <c r="BN98" s="46">
        <v>0</v>
      </c>
      <c r="BO98" s="51" t="s">
        <v>219</v>
      </c>
      <c r="BP98" s="51" t="s">
        <v>219</v>
      </c>
      <c r="BQ98" s="51" t="s">
        <v>219</v>
      </c>
      <c r="BR98" s="51" t="s">
        <v>219</v>
      </c>
      <c r="BS98" s="51" t="s">
        <v>219</v>
      </c>
      <c r="BT98" s="51" t="s">
        <v>221</v>
      </c>
      <c r="BU98" s="51">
        <v>0</v>
      </c>
      <c r="BV98" s="51">
        <v>0</v>
      </c>
      <c r="BW98" s="51">
        <v>0</v>
      </c>
      <c r="BX98" s="51">
        <v>0</v>
      </c>
      <c r="BY98" s="51">
        <v>0</v>
      </c>
      <c r="BZ98" s="51">
        <v>0</v>
      </c>
      <c r="CA98" s="51">
        <v>0</v>
      </c>
      <c r="CB98" s="51">
        <v>1</v>
      </c>
      <c r="CC98" s="51">
        <v>1</v>
      </c>
      <c r="CD98" s="51">
        <v>0</v>
      </c>
      <c r="CE98" s="51">
        <v>0</v>
      </c>
      <c r="CF98" s="51">
        <v>0</v>
      </c>
      <c r="CG98" s="51">
        <v>0</v>
      </c>
      <c r="CH98" s="51">
        <v>0</v>
      </c>
      <c r="CI98" s="34">
        <v>0</v>
      </c>
      <c r="CJ98" s="17" t="s">
        <v>222</v>
      </c>
    </row>
    <row r="99" spans="1:88" ht="16.5" customHeight="1">
      <c r="A99" s="12" t="s">
        <v>106</v>
      </c>
      <c r="B99" s="9" t="s">
        <v>33</v>
      </c>
      <c r="C99" s="13">
        <v>241</v>
      </c>
      <c r="D99" s="13">
        <v>11</v>
      </c>
      <c r="G99" s="11">
        <v>321</v>
      </c>
      <c r="H99" s="11">
        <v>4</v>
      </c>
      <c r="I99" s="11">
        <v>78</v>
      </c>
      <c r="L99" s="46">
        <f t="shared" si="13"/>
        <v>11</v>
      </c>
      <c r="M99" s="41">
        <f t="shared" si="14"/>
        <v>2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8">
        <v>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9">
        <v>2</v>
      </c>
      <c r="AA99" s="49">
        <v>0</v>
      </c>
      <c r="AB99" s="49">
        <v>0</v>
      </c>
      <c r="AC99" s="49">
        <v>0</v>
      </c>
      <c r="AD99" s="47" t="s">
        <v>228</v>
      </c>
      <c r="AE99" s="50">
        <f t="shared" si="15"/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0</v>
      </c>
      <c r="AP99" s="38">
        <v>0</v>
      </c>
      <c r="AQ99" s="38">
        <v>0</v>
      </c>
      <c r="AR99" s="38">
        <v>0</v>
      </c>
      <c r="AS99" s="38">
        <v>0</v>
      </c>
      <c r="AT99" s="38">
        <v>0</v>
      </c>
      <c r="AU99" s="38">
        <v>0</v>
      </c>
      <c r="AV99" s="38">
        <v>0</v>
      </c>
      <c r="AW99" s="38">
        <v>0</v>
      </c>
      <c r="AX99" s="38">
        <v>0</v>
      </c>
      <c r="AY99" s="38">
        <v>0</v>
      </c>
      <c r="AZ99" s="38">
        <v>0</v>
      </c>
      <c r="BA99" s="38">
        <v>0</v>
      </c>
      <c r="BB99" s="38">
        <v>0</v>
      </c>
      <c r="BC99" s="38">
        <v>0</v>
      </c>
      <c r="BD99" s="38">
        <v>0</v>
      </c>
      <c r="BE99" s="38">
        <v>0</v>
      </c>
      <c r="BF99" s="38">
        <v>0</v>
      </c>
      <c r="BG99" s="38">
        <v>0</v>
      </c>
      <c r="BH99" s="38">
        <v>0</v>
      </c>
      <c r="BI99" s="38">
        <v>0</v>
      </c>
      <c r="BJ99" s="38">
        <v>0</v>
      </c>
      <c r="BK99" s="38">
        <v>0</v>
      </c>
      <c r="BL99" s="50" t="s">
        <v>225</v>
      </c>
      <c r="BM99" s="42">
        <f t="shared" si="12"/>
        <v>9</v>
      </c>
      <c r="BN99" s="46">
        <v>0</v>
      </c>
      <c r="BO99" s="51" t="s">
        <v>221</v>
      </c>
      <c r="BP99" s="51" t="s">
        <v>219</v>
      </c>
      <c r="BQ99" s="51" t="s">
        <v>219</v>
      </c>
      <c r="BR99" s="51" t="s">
        <v>219</v>
      </c>
      <c r="BS99" s="51" t="s">
        <v>221</v>
      </c>
      <c r="BT99" s="51" t="s">
        <v>221</v>
      </c>
      <c r="BU99" s="51">
        <v>3</v>
      </c>
      <c r="BV99" s="51">
        <v>3</v>
      </c>
      <c r="BW99" s="51">
        <v>0</v>
      </c>
      <c r="BX99" s="51">
        <v>0</v>
      </c>
      <c r="BY99" s="51">
        <v>0</v>
      </c>
      <c r="BZ99" s="51">
        <v>0</v>
      </c>
      <c r="CA99" s="51">
        <v>0</v>
      </c>
      <c r="CB99" s="51">
        <v>0</v>
      </c>
      <c r="CC99" s="51">
        <v>0</v>
      </c>
      <c r="CD99" s="51">
        <v>0</v>
      </c>
      <c r="CE99" s="51">
        <v>0</v>
      </c>
      <c r="CF99" s="51">
        <v>0</v>
      </c>
      <c r="CG99" s="51">
        <v>0</v>
      </c>
      <c r="CH99" s="51">
        <v>0</v>
      </c>
      <c r="CI99" s="34">
        <v>0</v>
      </c>
      <c r="CJ99" s="17" t="s">
        <v>222</v>
      </c>
    </row>
    <row r="100" spans="1:88" ht="16.5" customHeight="1">
      <c r="A100" s="9" t="s">
        <v>96</v>
      </c>
      <c r="B100" s="9" t="s">
        <v>24</v>
      </c>
      <c r="C100" s="20"/>
      <c r="D100" s="11">
        <v>11</v>
      </c>
      <c r="G100" s="11" t="s">
        <v>69</v>
      </c>
      <c r="H100" s="11">
        <v>8</v>
      </c>
      <c r="I100" s="11">
        <v>67</v>
      </c>
      <c r="L100" s="46">
        <f t="shared" si="13"/>
        <v>11</v>
      </c>
      <c r="M100" s="41">
        <f t="shared" si="14"/>
        <v>0</v>
      </c>
      <c r="N100" s="47"/>
      <c r="O100" s="47"/>
      <c r="P100" s="47"/>
      <c r="Q100" s="47"/>
      <c r="R100" s="47"/>
      <c r="S100" s="48"/>
      <c r="T100" s="48"/>
      <c r="U100" s="48"/>
      <c r="V100" s="48"/>
      <c r="W100" s="48"/>
      <c r="X100" s="48"/>
      <c r="Y100" s="48"/>
      <c r="Z100" s="49"/>
      <c r="AA100" s="49"/>
      <c r="AB100" s="49"/>
      <c r="AC100" s="49"/>
      <c r="AD100" s="47" t="s">
        <v>226</v>
      </c>
      <c r="AE100" s="50">
        <f t="shared" si="15"/>
        <v>11</v>
      </c>
      <c r="AF100" s="38">
        <v>0</v>
      </c>
      <c r="AG100" s="38">
        <v>1</v>
      </c>
      <c r="AH100" s="38">
        <v>0</v>
      </c>
      <c r="AI100" s="38">
        <v>0</v>
      </c>
      <c r="AJ100" s="38">
        <v>0</v>
      </c>
      <c r="AK100" s="38">
        <v>1</v>
      </c>
      <c r="AL100" s="38">
        <v>0</v>
      </c>
      <c r="AM100" s="38">
        <v>1</v>
      </c>
      <c r="AN100" s="38">
        <v>1</v>
      </c>
      <c r="AO100" s="38">
        <v>0</v>
      </c>
      <c r="AP100" s="38">
        <v>2</v>
      </c>
      <c r="AQ100" s="38">
        <v>0</v>
      </c>
      <c r="AR100" s="38">
        <v>0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1</v>
      </c>
      <c r="BH100" s="38">
        <v>3</v>
      </c>
      <c r="BI100" s="38">
        <v>1</v>
      </c>
      <c r="BJ100" s="38">
        <v>0</v>
      </c>
      <c r="BK100" s="38">
        <v>0</v>
      </c>
      <c r="BL100" s="50" t="s">
        <v>225</v>
      </c>
      <c r="BM100" s="42">
        <f t="shared" si="12"/>
        <v>0</v>
      </c>
      <c r="BN100" s="46">
        <v>0</v>
      </c>
      <c r="BO100" s="51" t="s">
        <v>221</v>
      </c>
      <c r="BP100" s="51" t="s">
        <v>221</v>
      </c>
      <c r="BQ100" s="51" t="s">
        <v>221</v>
      </c>
      <c r="BR100" s="51" t="s">
        <v>221</v>
      </c>
      <c r="BS100" s="51" t="s">
        <v>221</v>
      </c>
      <c r="BT100" s="51" t="s">
        <v>221</v>
      </c>
      <c r="BU100" s="51">
        <v>0</v>
      </c>
      <c r="BV100" s="51">
        <v>0</v>
      </c>
      <c r="BW100" s="51">
        <v>0</v>
      </c>
      <c r="BX100" s="51">
        <v>0</v>
      </c>
      <c r="BY100" s="51">
        <v>0</v>
      </c>
      <c r="BZ100" s="51">
        <v>0</v>
      </c>
      <c r="CA100" s="51">
        <v>0</v>
      </c>
      <c r="CB100" s="51">
        <v>0</v>
      </c>
      <c r="CC100" s="51">
        <v>0</v>
      </c>
      <c r="CD100" s="51">
        <v>0</v>
      </c>
      <c r="CE100" s="51">
        <v>0</v>
      </c>
      <c r="CF100" s="51">
        <v>0</v>
      </c>
      <c r="CG100" s="51">
        <v>0</v>
      </c>
      <c r="CH100" s="51">
        <v>0</v>
      </c>
      <c r="CI100" s="34">
        <v>0</v>
      </c>
      <c r="CJ100" s="17" t="s">
        <v>222</v>
      </c>
    </row>
    <row r="101" spans="1:88" ht="16.5" customHeight="1">
      <c r="A101" s="9" t="s">
        <v>103</v>
      </c>
      <c r="B101" s="9" t="s">
        <v>39</v>
      </c>
      <c r="C101" s="10">
        <v>3</v>
      </c>
      <c r="D101" s="11">
        <v>11</v>
      </c>
      <c r="G101" s="11">
        <v>224</v>
      </c>
      <c r="H101" s="11">
        <v>9</v>
      </c>
      <c r="I101" s="11">
        <v>73</v>
      </c>
      <c r="L101" s="46">
        <f t="shared" si="13"/>
        <v>10</v>
      </c>
      <c r="M101" s="41">
        <f t="shared" si="14"/>
        <v>2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8">
        <v>0</v>
      </c>
      <c r="T101" s="48">
        <v>0</v>
      </c>
      <c r="U101" s="48">
        <v>0</v>
      </c>
      <c r="V101" s="48">
        <v>0</v>
      </c>
      <c r="W101" s="48">
        <v>0</v>
      </c>
      <c r="X101" s="48">
        <v>0</v>
      </c>
      <c r="Y101" s="48">
        <v>0</v>
      </c>
      <c r="Z101" s="49">
        <v>2</v>
      </c>
      <c r="AA101" s="49">
        <v>0</v>
      </c>
      <c r="AB101" s="49">
        <v>0</v>
      </c>
      <c r="AC101" s="49">
        <v>0</v>
      </c>
      <c r="AD101" s="47" t="s">
        <v>228</v>
      </c>
      <c r="AE101" s="50">
        <f t="shared" si="15"/>
        <v>2</v>
      </c>
      <c r="AF101" s="38">
        <v>0</v>
      </c>
      <c r="AG101" s="38">
        <v>1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1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50" t="s">
        <v>225</v>
      </c>
      <c r="BM101" s="42">
        <f t="shared" si="12"/>
        <v>6</v>
      </c>
      <c r="BN101" s="46">
        <v>0</v>
      </c>
      <c r="BO101" s="51" t="s">
        <v>219</v>
      </c>
      <c r="BP101" s="51" t="s">
        <v>219</v>
      </c>
      <c r="BQ101" s="51" t="s">
        <v>219</v>
      </c>
      <c r="BR101" s="51" t="s">
        <v>221</v>
      </c>
      <c r="BS101" s="51" t="s">
        <v>219</v>
      </c>
      <c r="BT101" s="51" t="s">
        <v>219</v>
      </c>
      <c r="BU101" s="51">
        <v>0</v>
      </c>
      <c r="BV101" s="51">
        <v>0</v>
      </c>
      <c r="BW101" s="51">
        <v>0</v>
      </c>
      <c r="BX101" s="51">
        <v>0</v>
      </c>
      <c r="BY101" s="51">
        <v>0</v>
      </c>
      <c r="BZ101" s="51">
        <v>0</v>
      </c>
      <c r="CA101" s="51">
        <v>0</v>
      </c>
      <c r="CB101" s="51">
        <v>1</v>
      </c>
      <c r="CC101" s="51">
        <v>0</v>
      </c>
      <c r="CD101" s="51">
        <v>0</v>
      </c>
      <c r="CE101" s="51">
        <v>0</v>
      </c>
      <c r="CF101" s="51">
        <v>0</v>
      </c>
      <c r="CG101" s="51">
        <v>0</v>
      </c>
      <c r="CH101" s="51">
        <v>0</v>
      </c>
      <c r="CI101" s="34">
        <v>0</v>
      </c>
      <c r="CJ101" s="17" t="s">
        <v>222</v>
      </c>
    </row>
    <row r="102" spans="1:88" ht="16.5" customHeight="1">
      <c r="A102" s="17" t="s">
        <v>38</v>
      </c>
      <c r="B102" s="9" t="s">
        <v>39</v>
      </c>
      <c r="C102" s="10">
        <v>271</v>
      </c>
      <c r="D102" s="18">
        <v>11</v>
      </c>
      <c r="G102" s="11">
        <v>319</v>
      </c>
      <c r="H102" s="11">
        <v>7</v>
      </c>
      <c r="I102" s="11">
        <v>12</v>
      </c>
      <c r="L102" s="46">
        <f t="shared" si="13"/>
        <v>10</v>
      </c>
      <c r="M102" s="41">
        <f t="shared" si="14"/>
        <v>0</v>
      </c>
      <c r="N102" s="47"/>
      <c r="O102" s="47"/>
      <c r="P102" s="47"/>
      <c r="Q102" s="47"/>
      <c r="R102" s="47"/>
      <c r="S102" s="48"/>
      <c r="T102" s="48"/>
      <c r="U102" s="48"/>
      <c r="V102" s="48"/>
      <c r="W102" s="48"/>
      <c r="X102" s="48"/>
      <c r="Y102" s="48"/>
      <c r="Z102" s="49"/>
      <c r="AA102" s="49"/>
      <c r="AB102" s="49"/>
      <c r="AC102" s="49"/>
      <c r="AD102" s="47" t="s">
        <v>226</v>
      </c>
      <c r="AE102" s="50">
        <f t="shared" si="15"/>
        <v>3</v>
      </c>
      <c r="AF102" s="38">
        <v>1</v>
      </c>
      <c r="AG102" s="38"/>
      <c r="AH102" s="38"/>
      <c r="AI102" s="38"/>
      <c r="AJ102" s="38"/>
      <c r="AK102" s="38"/>
      <c r="AL102" s="38"/>
      <c r="AM102" s="38">
        <v>1</v>
      </c>
      <c r="AN102" s="38">
        <v>1</v>
      </c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50" t="s">
        <v>223</v>
      </c>
      <c r="BM102" s="42">
        <f>SUM(BN102:CI102)</f>
        <v>7</v>
      </c>
      <c r="BN102" s="43">
        <v>1</v>
      </c>
      <c r="BO102" s="44"/>
      <c r="BP102" s="44">
        <v>1</v>
      </c>
      <c r="BQ102" s="44">
        <v>1</v>
      </c>
      <c r="BR102" s="44">
        <v>1</v>
      </c>
      <c r="BS102" s="44">
        <v>1</v>
      </c>
      <c r="BT102" s="44">
        <v>1</v>
      </c>
      <c r="BU102" s="44"/>
      <c r="BV102" s="44"/>
      <c r="BW102" s="44"/>
      <c r="BX102" s="44"/>
      <c r="BY102" s="44"/>
      <c r="BZ102" s="44"/>
      <c r="CA102" s="44"/>
      <c r="CB102" s="44">
        <v>1</v>
      </c>
      <c r="CC102" s="44"/>
      <c r="CD102" s="44"/>
      <c r="CE102" s="44"/>
      <c r="CF102" s="44"/>
      <c r="CG102" s="44"/>
      <c r="CH102" s="44"/>
      <c r="CI102" s="44"/>
      <c r="CJ102" s="10" t="s">
        <v>218</v>
      </c>
    </row>
    <row r="103" spans="1:88" ht="16.5" customHeight="1">
      <c r="A103" s="9" t="s">
        <v>140</v>
      </c>
      <c r="B103" s="9" t="s">
        <v>36</v>
      </c>
      <c r="C103" s="10">
        <v>171</v>
      </c>
      <c r="D103" s="11">
        <v>11</v>
      </c>
      <c r="G103" s="11">
        <v>224</v>
      </c>
      <c r="H103" s="11">
        <v>7</v>
      </c>
      <c r="I103" s="11">
        <v>114</v>
      </c>
      <c r="L103" s="46">
        <f t="shared" si="13"/>
        <v>8</v>
      </c>
      <c r="M103" s="41">
        <f t="shared" si="14"/>
        <v>5</v>
      </c>
      <c r="N103" s="47">
        <v>0</v>
      </c>
      <c r="O103" s="47">
        <v>0</v>
      </c>
      <c r="P103" s="47">
        <v>1</v>
      </c>
      <c r="Q103" s="47">
        <v>1</v>
      </c>
      <c r="R103" s="47">
        <v>1</v>
      </c>
      <c r="S103" s="48">
        <v>0</v>
      </c>
      <c r="T103" s="48">
        <v>0</v>
      </c>
      <c r="U103" s="48">
        <v>0</v>
      </c>
      <c r="V103" s="48">
        <v>0</v>
      </c>
      <c r="W103" s="48">
        <v>0</v>
      </c>
      <c r="X103" s="48">
        <v>0</v>
      </c>
      <c r="Y103" s="48">
        <v>0</v>
      </c>
      <c r="Z103" s="49">
        <v>2</v>
      </c>
      <c r="AA103" s="49">
        <v>0</v>
      </c>
      <c r="AB103" s="49">
        <v>0</v>
      </c>
      <c r="AC103" s="49">
        <v>0</v>
      </c>
      <c r="AD103" s="47" t="s">
        <v>228</v>
      </c>
      <c r="AE103" s="50">
        <f t="shared" si="15"/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v>0</v>
      </c>
      <c r="BI103" s="38">
        <v>0</v>
      </c>
      <c r="BJ103" s="38">
        <v>0</v>
      </c>
      <c r="BK103" s="38">
        <v>0</v>
      </c>
      <c r="BL103" s="50" t="s">
        <v>225</v>
      </c>
      <c r="BM103" s="42">
        <f>BN103+BO103+BP103+BQ103+BR103+BS103+BT103+BU103+BV103+BW103+BX103+BY103+BZ103+CA103+CB103+CC103+CD103+CE103+CF103+CG103+CH103+CI103</f>
        <v>3</v>
      </c>
      <c r="BN103" s="46">
        <v>0</v>
      </c>
      <c r="BO103" s="51" t="s">
        <v>221</v>
      </c>
      <c r="BP103" s="51" t="s">
        <v>219</v>
      </c>
      <c r="BQ103" s="51" t="s">
        <v>219</v>
      </c>
      <c r="BR103" s="51" t="s">
        <v>221</v>
      </c>
      <c r="BS103" s="51" t="s">
        <v>221</v>
      </c>
      <c r="BT103" s="51" t="s">
        <v>221</v>
      </c>
      <c r="BU103" s="51">
        <v>1</v>
      </c>
      <c r="BV103" s="51">
        <v>0</v>
      </c>
      <c r="BW103" s="51">
        <v>0</v>
      </c>
      <c r="BX103" s="51">
        <v>0</v>
      </c>
      <c r="BY103" s="51">
        <v>0</v>
      </c>
      <c r="BZ103" s="51">
        <v>0</v>
      </c>
      <c r="CA103" s="51">
        <v>0</v>
      </c>
      <c r="CB103" s="51">
        <v>0</v>
      </c>
      <c r="CC103" s="51">
        <v>0</v>
      </c>
      <c r="CD103" s="51">
        <v>0</v>
      </c>
      <c r="CE103" s="51">
        <v>0</v>
      </c>
      <c r="CF103" s="51">
        <v>0</v>
      </c>
      <c r="CG103" s="51">
        <v>0</v>
      </c>
      <c r="CH103" s="51">
        <v>0</v>
      </c>
      <c r="CI103" s="34">
        <v>0</v>
      </c>
      <c r="CJ103" s="17" t="s">
        <v>222</v>
      </c>
    </row>
    <row r="104" spans="1:88" ht="16.5" customHeight="1">
      <c r="A104" s="22" t="s">
        <v>131</v>
      </c>
      <c r="B104" s="9" t="s">
        <v>46</v>
      </c>
      <c r="C104" s="23" t="s">
        <v>132</v>
      </c>
      <c r="D104" s="23">
        <v>11</v>
      </c>
      <c r="G104" s="11">
        <v>319</v>
      </c>
      <c r="H104" s="11">
        <v>18</v>
      </c>
      <c r="I104" s="11">
        <v>106</v>
      </c>
      <c r="L104" s="46">
        <f t="shared" si="13"/>
        <v>8</v>
      </c>
      <c r="M104" s="41">
        <f t="shared" si="14"/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9">
        <v>0</v>
      </c>
      <c r="AD104" s="47" t="s">
        <v>228</v>
      </c>
      <c r="AE104" s="50">
        <f t="shared" si="15"/>
        <v>1</v>
      </c>
      <c r="AF104" s="38">
        <v>0</v>
      </c>
      <c r="AG104" s="38"/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1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0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38">
        <v>0</v>
      </c>
      <c r="BD104" s="38">
        <v>0</v>
      </c>
      <c r="BE104" s="38">
        <v>0</v>
      </c>
      <c r="BF104" s="38">
        <v>0</v>
      </c>
      <c r="BG104" s="38">
        <v>0</v>
      </c>
      <c r="BH104" s="38">
        <v>0</v>
      </c>
      <c r="BI104" s="38">
        <v>0</v>
      </c>
      <c r="BJ104" s="38">
        <v>0</v>
      </c>
      <c r="BK104" s="38">
        <v>0</v>
      </c>
      <c r="BL104" s="50" t="s">
        <v>225</v>
      </c>
      <c r="BM104" s="42">
        <f>BN104+BO104+BP104+BQ104+BR104+BS104+BT104+BU104+BV104+BW104+BX104+BY104+BZ104+CA104+CB104+CC104+CD104+CE104+CF104+CG104+CH104+CI104</f>
        <v>7</v>
      </c>
      <c r="BN104" s="46">
        <v>1</v>
      </c>
      <c r="BO104" s="51" t="s">
        <v>221</v>
      </c>
      <c r="BP104" s="51" t="s">
        <v>219</v>
      </c>
      <c r="BQ104" s="51" t="s">
        <v>219</v>
      </c>
      <c r="BR104" s="51" t="s">
        <v>219</v>
      </c>
      <c r="BS104" s="51" t="s">
        <v>219</v>
      </c>
      <c r="BT104" s="51" t="s">
        <v>219</v>
      </c>
      <c r="BU104" s="51">
        <v>0</v>
      </c>
      <c r="BV104" s="51">
        <v>0</v>
      </c>
      <c r="BW104" s="51">
        <v>0</v>
      </c>
      <c r="BX104" s="51">
        <v>0</v>
      </c>
      <c r="BY104" s="51">
        <v>0</v>
      </c>
      <c r="BZ104" s="51">
        <v>0</v>
      </c>
      <c r="CA104" s="51">
        <v>0</v>
      </c>
      <c r="CB104" s="51">
        <v>1</v>
      </c>
      <c r="CC104" s="51">
        <v>0</v>
      </c>
      <c r="CD104" s="51">
        <v>0</v>
      </c>
      <c r="CE104" s="51">
        <v>0</v>
      </c>
      <c r="CF104" s="51">
        <v>0</v>
      </c>
      <c r="CG104" s="51">
        <v>0</v>
      </c>
      <c r="CH104" s="51">
        <v>0</v>
      </c>
      <c r="CI104" s="34">
        <v>0</v>
      </c>
      <c r="CJ104" s="17" t="s">
        <v>222</v>
      </c>
    </row>
    <row r="105" spans="1:88" ht="16.5" customHeight="1">
      <c r="A105" s="9" t="s">
        <v>239</v>
      </c>
      <c r="B105" s="9" t="s">
        <v>99</v>
      </c>
      <c r="C105" s="10">
        <v>185</v>
      </c>
      <c r="D105" s="11">
        <v>11</v>
      </c>
      <c r="G105" s="11">
        <v>320</v>
      </c>
      <c r="H105" s="11">
        <v>12</v>
      </c>
      <c r="I105" s="11">
        <v>75</v>
      </c>
      <c r="L105" s="46">
        <f t="shared" si="13"/>
        <v>7</v>
      </c>
      <c r="M105" s="41">
        <f t="shared" si="14"/>
        <v>2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49">
        <v>2</v>
      </c>
      <c r="AA105" s="49">
        <v>0</v>
      </c>
      <c r="AB105" s="49">
        <v>0</v>
      </c>
      <c r="AC105" s="49">
        <v>0</v>
      </c>
      <c r="AD105" s="47" t="s">
        <v>228</v>
      </c>
      <c r="AE105" s="50">
        <f t="shared" si="15"/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38">
        <v>0</v>
      </c>
      <c r="BD105" s="38">
        <v>0</v>
      </c>
      <c r="BE105" s="38">
        <v>0</v>
      </c>
      <c r="BF105" s="38">
        <v>0</v>
      </c>
      <c r="BG105" s="38">
        <v>0</v>
      </c>
      <c r="BH105" s="38">
        <v>0</v>
      </c>
      <c r="BI105" s="38">
        <v>0</v>
      </c>
      <c r="BJ105" s="38">
        <v>0</v>
      </c>
      <c r="BK105" s="38">
        <v>0</v>
      </c>
      <c r="BL105" s="50" t="s">
        <v>225</v>
      </c>
      <c r="BM105" s="42">
        <f>BN105+BO105+BP105+BQ105+BR105+BS105+BT105+BU105+BV105+BW105+BX105+BY105+BZ105+CA105+CB105+CC105+CD105+CE105+CF105+CG105+CH105+CI105</f>
        <v>5</v>
      </c>
      <c r="BN105" s="46">
        <v>1</v>
      </c>
      <c r="BO105" s="51" t="s">
        <v>219</v>
      </c>
      <c r="BP105" s="51" t="s">
        <v>219</v>
      </c>
      <c r="BQ105" s="51" t="s">
        <v>219</v>
      </c>
      <c r="BR105" s="51" t="s">
        <v>219</v>
      </c>
      <c r="BS105" s="51" t="s">
        <v>221</v>
      </c>
      <c r="BT105" s="51" t="s">
        <v>221</v>
      </c>
      <c r="BU105" s="51">
        <v>0</v>
      </c>
      <c r="BV105" s="51">
        <v>0</v>
      </c>
      <c r="BW105" s="51">
        <v>0</v>
      </c>
      <c r="BX105" s="51">
        <v>0</v>
      </c>
      <c r="BY105" s="51">
        <v>0</v>
      </c>
      <c r="BZ105" s="51">
        <v>0</v>
      </c>
      <c r="CA105" s="51">
        <v>0</v>
      </c>
      <c r="CB105" s="51">
        <v>0</v>
      </c>
      <c r="CC105" s="51">
        <v>0</v>
      </c>
      <c r="CD105" s="51">
        <v>0</v>
      </c>
      <c r="CE105" s="51">
        <v>0</v>
      </c>
      <c r="CF105" s="51">
        <v>0</v>
      </c>
      <c r="CG105" s="51">
        <v>0</v>
      </c>
      <c r="CH105" s="51">
        <v>0</v>
      </c>
      <c r="CI105" s="34">
        <v>0</v>
      </c>
      <c r="CJ105" s="17" t="s">
        <v>222</v>
      </c>
    </row>
    <row r="106" spans="1:88" ht="16.5" customHeight="1">
      <c r="A106" s="17" t="s">
        <v>73</v>
      </c>
      <c r="B106" s="9" t="s">
        <v>29</v>
      </c>
      <c r="C106" s="10">
        <v>267</v>
      </c>
      <c r="D106" s="13">
        <v>11</v>
      </c>
      <c r="G106" s="11">
        <v>321</v>
      </c>
      <c r="H106" s="11">
        <v>2</v>
      </c>
      <c r="I106" s="11">
        <v>45</v>
      </c>
      <c r="L106" s="46">
        <f t="shared" si="13"/>
        <v>6</v>
      </c>
      <c r="M106" s="41">
        <f t="shared" si="14"/>
        <v>0</v>
      </c>
      <c r="N106" s="47"/>
      <c r="O106" s="47"/>
      <c r="P106" s="47"/>
      <c r="Q106" s="47"/>
      <c r="R106" s="47"/>
      <c r="S106" s="48"/>
      <c r="T106" s="48"/>
      <c r="U106" s="48"/>
      <c r="V106" s="48"/>
      <c r="W106" s="48"/>
      <c r="X106" s="48"/>
      <c r="Y106" s="48"/>
      <c r="Z106" s="49"/>
      <c r="AA106" s="49"/>
      <c r="AB106" s="49"/>
      <c r="AC106" s="49"/>
      <c r="AD106" s="47" t="s">
        <v>227</v>
      </c>
      <c r="AE106" s="50">
        <f t="shared" si="15"/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50" t="s">
        <v>223</v>
      </c>
      <c r="BM106" s="42">
        <f>BN106+BO106+BP106+BQ106+BR106+BS106+BT106+BU106+BV106+BW106+BX106+BY106+BZ106+CA106+CB106+CC106+CD106+CE106+CF106+CG106+CH106+CI106</f>
        <v>6</v>
      </c>
      <c r="BN106" s="46">
        <v>1</v>
      </c>
      <c r="BO106" s="51">
        <v>1</v>
      </c>
      <c r="BP106" s="51" t="s">
        <v>219</v>
      </c>
      <c r="BQ106" s="51">
        <v>1</v>
      </c>
      <c r="BR106" s="51">
        <v>1</v>
      </c>
      <c r="BS106" s="51">
        <v>1</v>
      </c>
      <c r="BT106" s="51">
        <v>0</v>
      </c>
      <c r="BU106" s="51">
        <v>0</v>
      </c>
      <c r="BV106" s="51">
        <v>0</v>
      </c>
      <c r="BW106" s="51">
        <v>0</v>
      </c>
      <c r="BX106" s="51">
        <v>0</v>
      </c>
      <c r="BY106" s="51">
        <v>0</v>
      </c>
      <c r="BZ106" s="51">
        <v>0</v>
      </c>
      <c r="CA106" s="51">
        <v>0</v>
      </c>
      <c r="CB106" s="51">
        <v>0</v>
      </c>
      <c r="CC106" s="51">
        <v>0</v>
      </c>
      <c r="CD106" s="51">
        <v>0</v>
      </c>
      <c r="CE106" s="51">
        <v>0</v>
      </c>
      <c r="CF106" s="51">
        <v>0</v>
      </c>
      <c r="CG106" s="51">
        <v>0</v>
      </c>
      <c r="CH106" s="51">
        <v>0</v>
      </c>
      <c r="CI106" s="34">
        <v>0</v>
      </c>
      <c r="CJ106" s="10" t="s">
        <v>220</v>
      </c>
    </row>
    <row r="107" spans="1:88" ht="16.5" customHeight="1">
      <c r="A107" s="9" t="s">
        <v>32</v>
      </c>
      <c r="B107" s="9" t="s">
        <v>33</v>
      </c>
      <c r="C107" s="10">
        <v>85</v>
      </c>
      <c r="D107" s="11">
        <v>11</v>
      </c>
      <c r="G107" s="11">
        <v>320</v>
      </c>
      <c r="H107" s="11">
        <v>11</v>
      </c>
      <c r="I107" s="11">
        <v>7</v>
      </c>
      <c r="L107" s="46">
        <f t="shared" si="13"/>
        <v>5</v>
      </c>
      <c r="M107" s="41">
        <f t="shared" si="14"/>
        <v>0</v>
      </c>
      <c r="N107" s="47"/>
      <c r="O107" s="47"/>
      <c r="P107" s="47"/>
      <c r="Q107" s="47"/>
      <c r="R107" s="47"/>
      <c r="S107" s="48"/>
      <c r="T107" s="48"/>
      <c r="U107" s="48"/>
      <c r="V107" s="48"/>
      <c r="W107" s="48"/>
      <c r="X107" s="48"/>
      <c r="Y107" s="48"/>
      <c r="Z107" s="49"/>
      <c r="AA107" s="49"/>
      <c r="AB107" s="49"/>
      <c r="AC107" s="49"/>
      <c r="AD107" s="47" t="s">
        <v>226</v>
      </c>
      <c r="AE107" s="50">
        <f t="shared" si="15"/>
        <v>5</v>
      </c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>
        <v>5</v>
      </c>
      <c r="AQ107" s="38">
        <v>0</v>
      </c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50" t="s">
        <v>223</v>
      </c>
      <c r="BM107" s="42">
        <f>SUM(BN107:CI107)</f>
        <v>0</v>
      </c>
      <c r="BN107" s="43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10" t="s">
        <v>218</v>
      </c>
    </row>
    <row r="108" spans="1:88" ht="16.5" customHeight="1">
      <c r="A108" s="12" t="s">
        <v>97</v>
      </c>
      <c r="B108" s="9" t="s">
        <v>29</v>
      </c>
      <c r="C108" s="10">
        <v>302</v>
      </c>
      <c r="D108" s="13">
        <v>11</v>
      </c>
      <c r="G108" s="11">
        <v>510</v>
      </c>
      <c r="H108" s="11">
        <v>4</v>
      </c>
      <c r="I108" s="11">
        <v>68</v>
      </c>
      <c r="L108" s="46">
        <f t="shared" si="13"/>
        <v>5</v>
      </c>
      <c r="M108" s="41">
        <f t="shared" si="14"/>
        <v>0</v>
      </c>
      <c r="N108" s="47"/>
      <c r="O108" s="47"/>
      <c r="P108" s="47"/>
      <c r="Q108" s="47"/>
      <c r="R108" s="47"/>
      <c r="S108" s="48"/>
      <c r="T108" s="48"/>
      <c r="U108" s="48"/>
      <c r="V108" s="48"/>
      <c r="W108" s="48"/>
      <c r="X108" s="48"/>
      <c r="Y108" s="48"/>
      <c r="Z108" s="49"/>
      <c r="AA108" s="49"/>
      <c r="AB108" s="49"/>
      <c r="AC108" s="49"/>
      <c r="AD108" s="47" t="s">
        <v>226</v>
      </c>
      <c r="AE108" s="50">
        <f t="shared" si="15"/>
        <v>1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1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0</v>
      </c>
      <c r="AU108" s="38">
        <v>0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0</v>
      </c>
      <c r="BB108" s="38">
        <v>0</v>
      </c>
      <c r="BC108" s="38">
        <v>0</v>
      </c>
      <c r="BD108" s="38">
        <v>0</v>
      </c>
      <c r="BE108" s="38">
        <v>0</v>
      </c>
      <c r="BF108" s="38">
        <v>0</v>
      </c>
      <c r="BG108" s="38">
        <v>0</v>
      </c>
      <c r="BH108" s="38">
        <v>0</v>
      </c>
      <c r="BI108" s="38">
        <v>0</v>
      </c>
      <c r="BJ108" s="38">
        <v>0</v>
      </c>
      <c r="BK108" s="38">
        <v>0</v>
      </c>
      <c r="BL108" s="50" t="s">
        <v>225</v>
      </c>
      <c r="BM108" s="42">
        <f>BN108+BO108+BP108+BQ108+BR108+BS108+BT108+BU108+BV108+BW108+BX108+BY108+BZ108+CA108+CB108+CC108+CD108+CE108+CF108+CG108+CH108+CI108</f>
        <v>4</v>
      </c>
      <c r="BN108" s="46">
        <v>0</v>
      </c>
      <c r="BO108" s="51" t="s">
        <v>219</v>
      </c>
      <c r="BP108" s="51" t="s">
        <v>219</v>
      </c>
      <c r="BQ108" s="51" t="s">
        <v>219</v>
      </c>
      <c r="BR108" s="51" t="s">
        <v>221</v>
      </c>
      <c r="BS108" s="51" t="s">
        <v>221</v>
      </c>
      <c r="BT108" s="51" t="s">
        <v>221</v>
      </c>
      <c r="BU108" s="51">
        <v>1</v>
      </c>
      <c r="BV108" s="51">
        <v>0</v>
      </c>
      <c r="BW108" s="51">
        <v>0</v>
      </c>
      <c r="BX108" s="51">
        <v>0</v>
      </c>
      <c r="BY108" s="51">
        <v>0</v>
      </c>
      <c r="BZ108" s="51">
        <v>0</v>
      </c>
      <c r="CA108" s="51">
        <v>0</v>
      </c>
      <c r="CB108" s="51">
        <v>0</v>
      </c>
      <c r="CC108" s="51">
        <v>0</v>
      </c>
      <c r="CD108" s="51">
        <v>0</v>
      </c>
      <c r="CE108" s="51">
        <v>0</v>
      </c>
      <c r="CF108" s="51">
        <v>0</v>
      </c>
      <c r="CG108" s="51">
        <v>0</v>
      </c>
      <c r="CH108" s="51">
        <v>0</v>
      </c>
      <c r="CI108" s="34">
        <v>0</v>
      </c>
      <c r="CJ108" s="17" t="s">
        <v>222</v>
      </c>
    </row>
    <row r="109" spans="1:88" ht="16.5" customHeight="1">
      <c r="A109" s="12" t="s">
        <v>121</v>
      </c>
      <c r="B109" s="9" t="s">
        <v>24</v>
      </c>
      <c r="C109" s="13"/>
      <c r="D109" s="13">
        <v>11</v>
      </c>
      <c r="G109" s="11">
        <v>319</v>
      </c>
      <c r="H109" s="11">
        <v>12</v>
      </c>
      <c r="I109" s="11">
        <v>95</v>
      </c>
      <c r="L109" s="46">
        <f t="shared" si="13"/>
        <v>4</v>
      </c>
      <c r="M109" s="41">
        <f t="shared" si="14"/>
        <v>4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8">
        <v>0</v>
      </c>
      <c r="T109" s="48">
        <v>0</v>
      </c>
      <c r="U109" s="48">
        <v>1</v>
      </c>
      <c r="V109" s="48">
        <v>1</v>
      </c>
      <c r="W109" s="48">
        <v>0</v>
      </c>
      <c r="X109" s="48">
        <v>0</v>
      </c>
      <c r="Y109" s="48">
        <v>0</v>
      </c>
      <c r="Z109" s="49">
        <v>2</v>
      </c>
      <c r="AA109" s="49">
        <v>0</v>
      </c>
      <c r="AB109" s="49">
        <v>0</v>
      </c>
      <c r="AC109" s="49">
        <v>0</v>
      </c>
      <c r="AD109" s="47" t="s">
        <v>228</v>
      </c>
      <c r="AE109" s="50">
        <f t="shared" si="15"/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0</v>
      </c>
      <c r="AZ109" s="38">
        <v>0</v>
      </c>
      <c r="BA109" s="38">
        <v>0</v>
      </c>
      <c r="BB109" s="38">
        <v>0</v>
      </c>
      <c r="BC109" s="38">
        <v>0</v>
      </c>
      <c r="BD109" s="38">
        <v>0</v>
      </c>
      <c r="BE109" s="38">
        <v>0</v>
      </c>
      <c r="BF109" s="38">
        <v>0</v>
      </c>
      <c r="BG109" s="38">
        <v>0</v>
      </c>
      <c r="BH109" s="38">
        <v>0</v>
      </c>
      <c r="BI109" s="38">
        <v>0</v>
      </c>
      <c r="BJ109" s="38">
        <v>0</v>
      </c>
      <c r="BK109" s="38">
        <v>0</v>
      </c>
      <c r="BL109" s="50" t="s">
        <v>225</v>
      </c>
      <c r="BM109" s="42">
        <f>BN109+BO109+BP109+BQ109+BR109+BS109+BT109+BU109+BV109+BW109+BX109+BY109+BZ109+CA109+CB109+CC109+CD109+CE109+CF109+CG109+CH109+CI109</f>
        <v>0</v>
      </c>
      <c r="BN109" s="46">
        <v>0</v>
      </c>
      <c r="BO109" s="51" t="s">
        <v>221</v>
      </c>
      <c r="BP109" s="51" t="s">
        <v>221</v>
      </c>
      <c r="BQ109" s="51" t="s">
        <v>221</v>
      </c>
      <c r="BR109" s="51" t="s">
        <v>221</v>
      </c>
      <c r="BS109" s="51" t="s">
        <v>221</v>
      </c>
      <c r="BT109" s="51" t="s">
        <v>221</v>
      </c>
      <c r="BU109" s="51">
        <v>0</v>
      </c>
      <c r="BV109" s="51">
        <v>0</v>
      </c>
      <c r="BW109" s="51">
        <v>0</v>
      </c>
      <c r="BX109" s="51">
        <v>0</v>
      </c>
      <c r="BY109" s="51">
        <v>0</v>
      </c>
      <c r="BZ109" s="51">
        <v>0</v>
      </c>
      <c r="CA109" s="51">
        <v>0</v>
      </c>
      <c r="CB109" s="51">
        <v>0</v>
      </c>
      <c r="CC109" s="51">
        <v>0</v>
      </c>
      <c r="CD109" s="51">
        <v>0</v>
      </c>
      <c r="CE109" s="51">
        <v>0</v>
      </c>
      <c r="CF109" s="51">
        <v>0</v>
      </c>
      <c r="CG109" s="51">
        <v>0</v>
      </c>
      <c r="CH109" s="51">
        <v>0</v>
      </c>
      <c r="CI109" s="34">
        <v>0</v>
      </c>
      <c r="CJ109" s="17" t="s">
        <v>222</v>
      </c>
    </row>
    <row r="110" spans="1:88" ht="16.5" customHeight="1">
      <c r="A110" s="9" t="s">
        <v>118</v>
      </c>
      <c r="B110" s="9" t="s">
        <v>36</v>
      </c>
      <c r="C110" s="10" t="s">
        <v>119</v>
      </c>
      <c r="D110" s="11">
        <v>11</v>
      </c>
      <c r="G110" s="11" t="s">
        <v>69</v>
      </c>
      <c r="H110" s="11">
        <v>11</v>
      </c>
      <c r="I110" s="11">
        <v>93</v>
      </c>
      <c r="L110" s="46">
        <f t="shared" si="13"/>
        <v>4</v>
      </c>
      <c r="M110" s="41">
        <f t="shared" si="14"/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9">
        <v>0</v>
      </c>
      <c r="AD110" s="47" t="s">
        <v>228</v>
      </c>
      <c r="AE110" s="50">
        <f t="shared" si="15"/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  <c r="BE110" s="38">
        <v>0</v>
      </c>
      <c r="BF110" s="38">
        <v>0</v>
      </c>
      <c r="BG110" s="38">
        <v>0</v>
      </c>
      <c r="BH110" s="38">
        <v>0</v>
      </c>
      <c r="BI110" s="38">
        <v>0</v>
      </c>
      <c r="BJ110" s="38">
        <v>0</v>
      </c>
      <c r="BK110" s="38">
        <v>0</v>
      </c>
      <c r="BL110" s="50" t="s">
        <v>225</v>
      </c>
      <c r="BM110" s="42">
        <f>BN110+BO110+BP110+BQ110+BR110+BS110+BT110+BU110+BV110+BW110+BX110+BY110+BZ110+CA110+CB110+CC110+CD110+CE110+CF110+CG110+CH110+CI110</f>
        <v>4</v>
      </c>
      <c r="BN110" s="46">
        <v>0</v>
      </c>
      <c r="BO110" s="51" t="s">
        <v>219</v>
      </c>
      <c r="BP110" s="51" t="s">
        <v>219</v>
      </c>
      <c r="BQ110" s="51" t="s">
        <v>219</v>
      </c>
      <c r="BR110" s="51" t="s">
        <v>219</v>
      </c>
      <c r="BS110" s="51" t="s">
        <v>221</v>
      </c>
      <c r="BT110" s="51" t="s">
        <v>221</v>
      </c>
      <c r="BU110" s="51">
        <v>0</v>
      </c>
      <c r="BV110" s="51">
        <v>0</v>
      </c>
      <c r="BW110" s="51">
        <v>0</v>
      </c>
      <c r="BX110" s="51">
        <v>0</v>
      </c>
      <c r="BY110" s="51">
        <v>0</v>
      </c>
      <c r="BZ110" s="51">
        <v>0</v>
      </c>
      <c r="CA110" s="51">
        <v>0</v>
      </c>
      <c r="CB110" s="51">
        <v>0</v>
      </c>
      <c r="CC110" s="51">
        <v>0</v>
      </c>
      <c r="CD110" s="51">
        <v>0</v>
      </c>
      <c r="CE110" s="51">
        <v>0</v>
      </c>
      <c r="CF110" s="51">
        <v>0</v>
      </c>
      <c r="CG110" s="51">
        <v>0</v>
      </c>
      <c r="CH110" s="51">
        <v>0</v>
      </c>
      <c r="CI110" s="34">
        <v>0</v>
      </c>
      <c r="CJ110" s="17" t="s">
        <v>222</v>
      </c>
    </row>
    <row r="111" spans="1:88" ht="16.5" customHeight="1">
      <c r="A111" s="9" t="s">
        <v>35</v>
      </c>
      <c r="B111" s="9" t="s">
        <v>36</v>
      </c>
      <c r="C111" s="10">
        <v>94</v>
      </c>
      <c r="D111" s="11">
        <v>11</v>
      </c>
      <c r="G111" s="11">
        <v>226</v>
      </c>
      <c r="H111" s="11">
        <v>4</v>
      </c>
      <c r="I111" s="11">
        <v>9</v>
      </c>
      <c r="L111" s="46">
        <f t="shared" si="13"/>
        <v>3</v>
      </c>
      <c r="M111" s="41">
        <f t="shared" si="14"/>
        <v>0</v>
      </c>
      <c r="N111" s="47"/>
      <c r="O111" s="47"/>
      <c r="P111" s="47"/>
      <c r="Q111" s="47"/>
      <c r="R111" s="47"/>
      <c r="S111" s="48"/>
      <c r="T111" s="48"/>
      <c r="U111" s="48"/>
      <c r="V111" s="48"/>
      <c r="W111" s="48"/>
      <c r="X111" s="48"/>
      <c r="Y111" s="48"/>
      <c r="Z111" s="49"/>
      <c r="AA111" s="49"/>
      <c r="AB111" s="49"/>
      <c r="AC111" s="49"/>
      <c r="AD111" s="47" t="s">
        <v>226</v>
      </c>
      <c r="AE111" s="50">
        <f t="shared" si="15"/>
        <v>3</v>
      </c>
      <c r="AF111" s="38">
        <v>1</v>
      </c>
      <c r="AG111" s="38"/>
      <c r="AH111" s="38"/>
      <c r="AI111" s="38"/>
      <c r="AJ111" s="38"/>
      <c r="AK111" s="38"/>
      <c r="AL111" s="38">
        <v>1</v>
      </c>
      <c r="AM111" s="38">
        <v>1</v>
      </c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50" t="s">
        <v>223</v>
      </c>
      <c r="BM111" s="42">
        <f>SUM(BN111:CI111)</f>
        <v>0</v>
      </c>
      <c r="BN111" s="43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10" t="s">
        <v>218</v>
      </c>
    </row>
    <row r="112" spans="1:88" ht="16.5" customHeight="1">
      <c r="A112" s="9" t="s">
        <v>141</v>
      </c>
      <c r="B112" s="9" t="s">
        <v>17</v>
      </c>
      <c r="C112" s="20" t="s">
        <v>18</v>
      </c>
      <c r="D112" s="11">
        <v>11</v>
      </c>
      <c r="G112" s="11" t="s">
        <v>69</v>
      </c>
      <c r="H112" s="11">
        <v>7</v>
      </c>
      <c r="I112" s="11">
        <v>115</v>
      </c>
      <c r="L112" s="46">
        <f t="shared" si="13"/>
        <v>3</v>
      </c>
      <c r="M112" s="41">
        <f t="shared" si="14"/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9">
        <v>0</v>
      </c>
      <c r="AA112" s="49">
        <v>0</v>
      </c>
      <c r="AB112" s="49">
        <v>0</v>
      </c>
      <c r="AC112" s="49">
        <v>0</v>
      </c>
      <c r="AD112" s="47" t="s">
        <v>228</v>
      </c>
      <c r="AE112" s="50">
        <f t="shared" si="15"/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  <c r="AS112" s="38">
        <v>0</v>
      </c>
      <c r="AT112" s="38">
        <v>0</v>
      </c>
      <c r="AU112" s="38">
        <v>0</v>
      </c>
      <c r="AV112" s="38">
        <v>0</v>
      </c>
      <c r="AW112" s="38">
        <v>0</v>
      </c>
      <c r="AX112" s="38">
        <v>0</v>
      </c>
      <c r="AY112" s="38">
        <v>0</v>
      </c>
      <c r="AZ112" s="38">
        <v>0</v>
      </c>
      <c r="BA112" s="38">
        <v>0</v>
      </c>
      <c r="BB112" s="38">
        <v>0</v>
      </c>
      <c r="BC112" s="38">
        <v>0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38">
        <v>0</v>
      </c>
      <c r="BK112" s="38">
        <v>0</v>
      </c>
      <c r="BL112" s="50" t="s">
        <v>225</v>
      </c>
      <c r="BM112" s="42">
        <f aca="true" t="shared" si="16" ref="BM112:BM117">BN112+BO112+BP112+BQ112+BR112+BS112+BT112+BU112+BV112+BW112+BX112+BY112+BZ112+CA112+CB112+CC112+CD112+CE112+CF112+CG112+CH112+CI112</f>
        <v>3</v>
      </c>
      <c r="BN112" s="46">
        <v>0</v>
      </c>
      <c r="BO112" s="51" t="s">
        <v>221</v>
      </c>
      <c r="BP112" s="51" t="s">
        <v>221</v>
      </c>
      <c r="BQ112" s="51" t="s">
        <v>221</v>
      </c>
      <c r="BR112" s="51" t="s">
        <v>219</v>
      </c>
      <c r="BS112" s="51" t="s">
        <v>219</v>
      </c>
      <c r="BT112" s="51" t="s">
        <v>221</v>
      </c>
      <c r="BU112" s="51">
        <v>0</v>
      </c>
      <c r="BV112" s="51">
        <v>0</v>
      </c>
      <c r="BW112" s="51">
        <v>0</v>
      </c>
      <c r="BX112" s="51">
        <v>0</v>
      </c>
      <c r="BY112" s="51">
        <v>0</v>
      </c>
      <c r="BZ112" s="51">
        <v>0</v>
      </c>
      <c r="CA112" s="51">
        <v>0</v>
      </c>
      <c r="CB112" s="51">
        <v>1</v>
      </c>
      <c r="CC112" s="51">
        <v>0</v>
      </c>
      <c r="CD112" s="51">
        <v>0</v>
      </c>
      <c r="CE112" s="51">
        <v>0</v>
      </c>
      <c r="CF112" s="51">
        <v>0</v>
      </c>
      <c r="CG112" s="51">
        <v>0</v>
      </c>
      <c r="CH112" s="51">
        <v>0</v>
      </c>
      <c r="CI112" s="34">
        <v>0</v>
      </c>
      <c r="CJ112" s="17" t="s">
        <v>222</v>
      </c>
    </row>
    <row r="113" spans="1:88" ht="16.5" customHeight="1">
      <c r="A113" s="12" t="s">
        <v>77</v>
      </c>
      <c r="B113" s="9" t="s">
        <v>17</v>
      </c>
      <c r="C113" s="13">
        <v>167</v>
      </c>
      <c r="D113" s="13">
        <v>11</v>
      </c>
      <c r="G113" s="11">
        <v>226</v>
      </c>
      <c r="H113" s="11">
        <v>2</v>
      </c>
      <c r="I113" s="11">
        <v>49</v>
      </c>
      <c r="L113" s="46">
        <f t="shared" si="13"/>
        <v>2</v>
      </c>
      <c r="M113" s="41">
        <f t="shared" si="14"/>
        <v>0</v>
      </c>
      <c r="N113" s="47"/>
      <c r="O113" s="47"/>
      <c r="P113" s="47"/>
      <c r="Q113" s="47"/>
      <c r="R113" s="47"/>
      <c r="S113" s="48"/>
      <c r="T113" s="48"/>
      <c r="U113" s="48"/>
      <c r="V113" s="48"/>
      <c r="W113" s="48"/>
      <c r="X113" s="48"/>
      <c r="Y113" s="48"/>
      <c r="Z113" s="49"/>
      <c r="AA113" s="49"/>
      <c r="AB113" s="49"/>
      <c r="AC113" s="49"/>
      <c r="AD113" s="47" t="s">
        <v>226</v>
      </c>
      <c r="AE113" s="50">
        <f t="shared" si="15"/>
        <v>0</v>
      </c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50" t="s">
        <v>223</v>
      </c>
      <c r="BM113" s="42">
        <f t="shared" si="16"/>
        <v>2</v>
      </c>
      <c r="BN113" s="46">
        <v>0</v>
      </c>
      <c r="BO113" s="51">
        <v>0</v>
      </c>
      <c r="BP113" s="51" t="s">
        <v>219</v>
      </c>
      <c r="BQ113" s="51">
        <v>1</v>
      </c>
      <c r="BR113" s="51">
        <v>0</v>
      </c>
      <c r="BS113" s="51">
        <v>0</v>
      </c>
      <c r="BT113" s="51">
        <v>0</v>
      </c>
      <c r="BU113" s="51">
        <v>0</v>
      </c>
      <c r="BV113" s="51">
        <v>0</v>
      </c>
      <c r="BW113" s="51">
        <v>0</v>
      </c>
      <c r="BX113" s="51">
        <v>0</v>
      </c>
      <c r="BY113" s="51">
        <v>0</v>
      </c>
      <c r="BZ113" s="51">
        <v>0</v>
      </c>
      <c r="CA113" s="51">
        <v>0</v>
      </c>
      <c r="CB113" s="51">
        <v>0</v>
      </c>
      <c r="CC113" s="51">
        <v>0</v>
      </c>
      <c r="CD113" s="51">
        <v>0</v>
      </c>
      <c r="CE113" s="51">
        <v>0</v>
      </c>
      <c r="CF113" s="51">
        <v>0</v>
      </c>
      <c r="CG113" s="51">
        <v>0</v>
      </c>
      <c r="CH113" s="51">
        <v>0</v>
      </c>
      <c r="CI113" s="34">
        <v>0</v>
      </c>
      <c r="CJ113" s="10" t="s">
        <v>220</v>
      </c>
    </row>
    <row r="114" spans="1:88" ht="16.5" customHeight="1">
      <c r="A114" s="9" t="s">
        <v>125</v>
      </c>
      <c r="B114" s="9" t="s">
        <v>22</v>
      </c>
      <c r="C114" s="10">
        <v>26</v>
      </c>
      <c r="D114" s="11">
        <v>11</v>
      </c>
      <c r="G114" s="11">
        <v>226</v>
      </c>
      <c r="H114" s="11">
        <v>6</v>
      </c>
      <c r="I114" s="11">
        <v>100</v>
      </c>
      <c r="L114" s="46">
        <f t="shared" si="13"/>
        <v>1</v>
      </c>
      <c r="M114" s="41">
        <f t="shared" si="14"/>
        <v>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 t="s">
        <v>228</v>
      </c>
      <c r="AE114" s="50">
        <f t="shared" si="15"/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0</v>
      </c>
      <c r="AP114" s="38">
        <v>0</v>
      </c>
      <c r="AQ114" s="38">
        <v>0</v>
      </c>
      <c r="AR114" s="38">
        <v>0</v>
      </c>
      <c r="AS114" s="38">
        <v>0</v>
      </c>
      <c r="AT114" s="38">
        <v>0</v>
      </c>
      <c r="AU114" s="38">
        <v>0</v>
      </c>
      <c r="AV114" s="38">
        <v>0</v>
      </c>
      <c r="AW114" s="38">
        <v>0</v>
      </c>
      <c r="AX114" s="38">
        <v>0</v>
      </c>
      <c r="AY114" s="38">
        <v>0</v>
      </c>
      <c r="AZ114" s="38">
        <v>0</v>
      </c>
      <c r="BA114" s="38">
        <v>0</v>
      </c>
      <c r="BB114" s="38">
        <v>0</v>
      </c>
      <c r="BC114" s="38">
        <v>0</v>
      </c>
      <c r="BD114" s="38">
        <v>0</v>
      </c>
      <c r="BE114" s="38">
        <v>0</v>
      </c>
      <c r="BF114" s="38">
        <v>0</v>
      </c>
      <c r="BG114" s="38">
        <v>0</v>
      </c>
      <c r="BH114" s="38">
        <v>0</v>
      </c>
      <c r="BI114" s="38">
        <v>0</v>
      </c>
      <c r="BJ114" s="38">
        <v>0</v>
      </c>
      <c r="BK114" s="38">
        <v>0</v>
      </c>
      <c r="BL114" s="50" t="s">
        <v>225</v>
      </c>
      <c r="BM114" s="42">
        <f t="shared" si="16"/>
        <v>1</v>
      </c>
      <c r="BN114" s="46">
        <v>0</v>
      </c>
      <c r="BO114" s="51" t="s">
        <v>221</v>
      </c>
      <c r="BP114" s="51" t="s">
        <v>219</v>
      </c>
      <c r="BQ114" s="51" t="s">
        <v>221</v>
      </c>
      <c r="BR114" s="51" t="s">
        <v>221</v>
      </c>
      <c r="BS114" s="51" t="s">
        <v>221</v>
      </c>
      <c r="BT114" s="51" t="s">
        <v>221</v>
      </c>
      <c r="BU114" s="51">
        <v>0</v>
      </c>
      <c r="BV114" s="51">
        <v>0</v>
      </c>
      <c r="BW114" s="51">
        <v>0</v>
      </c>
      <c r="BX114" s="51">
        <v>0</v>
      </c>
      <c r="BY114" s="51">
        <v>0</v>
      </c>
      <c r="BZ114" s="51">
        <v>0</v>
      </c>
      <c r="CA114" s="51">
        <v>0</v>
      </c>
      <c r="CB114" s="51">
        <v>0</v>
      </c>
      <c r="CC114" s="51">
        <v>0</v>
      </c>
      <c r="CD114" s="51">
        <v>0</v>
      </c>
      <c r="CE114" s="51">
        <v>0</v>
      </c>
      <c r="CF114" s="51">
        <v>0</v>
      </c>
      <c r="CG114" s="51">
        <v>0</v>
      </c>
      <c r="CH114" s="51">
        <v>0</v>
      </c>
      <c r="CI114" s="34">
        <v>0</v>
      </c>
      <c r="CJ114" s="17" t="s">
        <v>222</v>
      </c>
    </row>
    <row r="115" spans="1:88" ht="16.5" customHeight="1">
      <c r="A115" s="9" t="s">
        <v>133</v>
      </c>
      <c r="B115" s="9" t="s">
        <v>39</v>
      </c>
      <c r="C115" s="10">
        <v>3</v>
      </c>
      <c r="D115" s="11">
        <v>11</v>
      </c>
      <c r="G115" s="11">
        <v>319</v>
      </c>
      <c r="H115" s="11">
        <v>5</v>
      </c>
      <c r="I115" s="11">
        <v>107</v>
      </c>
      <c r="L115" s="46">
        <f t="shared" si="13"/>
        <v>0</v>
      </c>
      <c r="M115" s="41">
        <f t="shared" si="14"/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 t="s">
        <v>228</v>
      </c>
      <c r="AE115" s="50">
        <f t="shared" si="15"/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38">
        <v>0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0</v>
      </c>
      <c r="BE115" s="38">
        <v>0</v>
      </c>
      <c r="BF115" s="38">
        <v>0</v>
      </c>
      <c r="BG115" s="38">
        <v>0</v>
      </c>
      <c r="BH115" s="38">
        <v>0</v>
      </c>
      <c r="BI115" s="38">
        <v>0</v>
      </c>
      <c r="BJ115" s="38">
        <v>0</v>
      </c>
      <c r="BK115" s="38">
        <v>0</v>
      </c>
      <c r="BL115" s="50" t="s">
        <v>225</v>
      </c>
      <c r="BM115" s="42">
        <f t="shared" si="16"/>
        <v>0</v>
      </c>
      <c r="BN115" s="46">
        <v>0</v>
      </c>
      <c r="BO115" s="51" t="s">
        <v>221</v>
      </c>
      <c r="BP115" s="51" t="s">
        <v>221</v>
      </c>
      <c r="BQ115" s="51" t="s">
        <v>221</v>
      </c>
      <c r="BR115" s="51" t="s">
        <v>221</v>
      </c>
      <c r="BS115" s="51" t="s">
        <v>221</v>
      </c>
      <c r="BT115" s="51" t="s">
        <v>221</v>
      </c>
      <c r="BU115" s="51">
        <v>0</v>
      </c>
      <c r="BV115" s="51">
        <v>0</v>
      </c>
      <c r="BW115" s="51">
        <v>0</v>
      </c>
      <c r="BX115" s="51">
        <v>0</v>
      </c>
      <c r="BY115" s="51">
        <v>0</v>
      </c>
      <c r="BZ115" s="51">
        <v>0</v>
      </c>
      <c r="CA115" s="51">
        <v>0</v>
      </c>
      <c r="CB115" s="51">
        <v>0</v>
      </c>
      <c r="CC115" s="51">
        <v>0</v>
      </c>
      <c r="CD115" s="51">
        <v>0</v>
      </c>
      <c r="CE115" s="51">
        <v>0</v>
      </c>
      <c r="CF115" s="51">
        <v>0</v>
      </c>
      <c r="CG115" s="51">
        <v>0</v>
      </c>
      <c r="CH115" s="51">
        <v>0</v>
      </c>
      <c r="CI115" s="34">
        <v>0</v>
      </c>
      <c r="CJ115" s="17" t="s">
        <v>222</v>
      </c>
    </row>
    <row r="116" spans="1:88" ht="16.5" customHeight="1">
      <c r="A116" s="12" t="s">
        <v>87</v>
      </c>
      <c r="B116" s="15" t="s">
        <v>29</v>
      </c>
      <c r="C116" s="24">
        <v>274</v>
      </c>
      <c r="D116" s="24">
        <v>11</v>
      </c>
      <c r="G116" s="11">
        <v>510</v>
      </c>
      <c r="H116" s="11">
        <v>1</v>
      </c>
      <c r="I116" s="11">
        <v>60</v>
      </c>
      <c r="L116" s="46">
        <f t="shared" si="13"/>
        <v>0</v>
      </c>
      <c r="M116" s="41">
        <f t="shared" si="14"/>
        <v>0</v>
      </c>
      <c r="N116" s="47"/>
      <c r="O116" s="47"/>
      <c r="P116" s="47"/>
      <c r="Q116" s="47"/>
      <c r="R116" s="47"/>
      <c r="S116" s="48"/>
      <c r="T116" s="48"/>
      <c r="U116" s="48"/>
      <c r="V116" s="48"/>
      <c r="W116" s="48"/>
      <c r="X116" s="48"/>
      <c r="Y116" s="48"/>
      <c r="Z116" s="49"/>
      <c r="AA116" s="49"/>
      <c r="AB116" s="49"/>
      <c r="AC116" s="49"/>
      <c r="AD116" s="47" t="s">
        <v>226</v>
      </c>
      <c r="AE116" s="50">
        <f t="shared" si="15"/>
        <v>0</v>
      </c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50" t="s">
        <v>223</v>
      </c>
      <c r="BM116" s="42">
        <f t="shared" si="16"/>
        <v>0</v>
      </c>
      <c r="BN116" s="46">
        <v>0</v>
      </c>
      <c r="BO116" s="51">
        <v>0</v>
      </c>
      <c r="BP116" s="51" t="s">
        <v>221</v>
      </c>
      <c r="BQ116" s="51">
        <v>0</v>
      </c>
      <c r="BR116" s="51">
        <v>0</v>
      </c>
      <c r="BS116" s="51">
        <v>0</v>
      </c>
      <c r="BT116" s="51">
        <v>0</v>
      </c>
      <c r="BU116" s="51">
        <v>0</v>
      </c>
      <c r="BV116" s="51">
        <v>0</v>
      </c>
      <c r="BW116" s="51">
        <v>0</v>
      </c>
      <c r="BX116" s="51">
        <v>0</v>
      </c>
      <c r="BY116" s="51">
        <v>0</v>
      </c>
      <c r="BZ116" s="51">
        <v>0</v>
      </c>
      <c r="CA116" s="51">
        <v>0</v>
      </c>
      <c r="CB116" s="51">
        <v>0</v>
      </c>
      <c r="CC116" s="51">
        <v>0</v>
      </c>
      <c r="CD116" s="51">
        <v>0</v>
      </c>
      <c r="CE116" s="51">
        <v>0</v>
      </c>
      <c r="CF116" s="51">
        <v>0</v>
      </c>
      <c r="CG116" s="51">
        <v>0</v>
      </c>
      <c r="CH116" s="51">
        <v>0</v>
      </c>
      <c r="CI116" s="34">
        <v>0</v>
      </c>
      <c r="CJ116" s="10" t="s">
        <v>220</v>
      </c>
    </row>
    <row r="117" spans="1:88" ht="16.5" customHeight="1">
      <c r="A117" s="9" t="s">
        <v>74</v>
      </c>
      <c r="B117" s="9" t="s">
        <v>36</v>
      </c>
      <c r="C117" s="10">
        <v>79</v>
      </c>
      <c r="D117" s="11">
        <v>11</v>
      </c>
      <c r="G117" s="11" t="s">
        <v>69</v>
      </c>
      <c r="H117" s="11">
        <v>9</v>
      </c>
      <c r="I117" s="11">
        <v>46</v>
      </c>
      <c r="L117" s="46">
        <f t="shared" si="13"/>
        <v>0</v>
      </c>
      <c r="M117" s="41">
        <f t="shared" si="14"/>
        <v>0</v>
      </c>
      <c r="N117" s="47"/>
      <c r="O117" s="47"/>
      <c r="P117" s="47"/>
      <c r="Q117" s="47"/>
      <c r="R117" s="47"/>
      <c r="S117" s="48"/>
      <c r="T117" s="48"/>
      <c r="U117" s="48"/>
      <c r="V117" s="48"/>
      <c r="W117" s="48"/>
      <c r="X117" s="48"/>
      <c r="Y117" s="48"/>
      <c r="Z117" s="49"/>
      <c r="AA117" s="49"/>
      <c r="AB117" s="49"/>
      <c r="AC117" s="49"/>
      <c r="AD117" s="47" t="s">
        <v>227</v>
      </c>
      <c r="AE117" s="50">
        <f t="shared" si="15"/>
        <v>0</v>
      </c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50" t="s">
        <v>223</v>
      </c>
      <c r="BM117" s="42">
        <f t="shared" si="16"/>
        <v>0</v>
      </c>
      <c r="BN117" s="46">
        <v>0</v>
      </c>
      <c r="BO117" s="51">
        <v>0</v>
      </c>
      <c r="BP117" s="51" t="s">
        <v>221</v>
      </c>
      <c r="BQ117" s="51">
        <v>0</v>
      </c>
      <c r="BR117" s="51">
        <v>0</v>
      </c>
      <c r="BS117" s="51">
        <v>0</v>
      </c>
      <c r="BT117" s="51">
        <v>0</v>
      </c>
      <c r="BU117" s="51">
        <v>0</v>
      </c>
      <c r="BV117" s="51">
        <v>0</v>
      </c>
      <c r="BW117" s="51">
        <v>0</v>
      </c>
      <c r="BX117" s="51">
        <v>0</v>
      </c>
      <c r="BY117" s="51">
        <v>0</v>
      </c>
      <c r="BZ117" s="51">
        <v>0</v>
      </c>
      <c r="CA117" s="51">
        <v>0</v>
      </c>
      <c r="CB117" s="51">
        <v>0</v>
      </c>
      <c r="CC117" s="51">
        <v>0</v>
      </c>
      <c r="CD117" s="51">
        <v>0</v>
      </c>
      <c r="CE117" s="51">
        <v>0</v>
      </c>
      <c r="CF117" s="51">
        <v>0</v>
      </c>
      <c r="CG117" s="51">
        <v>0</v>
      </c>
      <c r="CH117" s="51">
        <v>0</v>
      </c>
      <c r="CI117" s="34">
        <v>0</v>
      </c>
      <c r="CJ117" s="10" t="s">
        <v>220</v>
      </c>
    </row>
    <row r="118" ht="16.5" customHeight="1">
      <c r="BQ118" s="28"/>
    </row>
    <row r="1642" ht="16.5" customHeight="1">
      <c r="C1642" s="15"/>
    </row>
    <row r="1643" ht="16.5" customHeight="1">
      <c r="C1643" s="15"/>
    </row>
    <row r="1644" ht="16.5" customHeight="1">
      <c r="C1644" s="15"/>
    </row>
    <row r="1645" ht="16.5" customHeight="1">
      <c r="C1645" s="15"/>
    </row>
    <row r="1646" ht="16.5" customHeight="1">
      <c r="C1646" s="15"/>
    </row>
    <row r="1647" ht="16.5" customHeight="1">
      <c r="C1647" s="15"/>
    </row>
    <row r="1648" ht="16.5" customHeight="1">
      <c r="C1648" s="15"/>
    </row>
  </sheetData>
  <sheetProtection selectLockedCells="1" selectUnlockedCells="1"/>
  <autoFilter ref="A1:CJ117"/>
  <printOptions horizontalCentered="1" verticalCentered="1"/>
  <pageMargins left="0.2361111111111111" right="0.2361111111111111" top="1.1423611111111112" bottom="0.7486111111111111" header="0.31527777777777777" footer="0.31527777777777777"/>
  <pageSetup horizontalDpi="300" verticalDpi="300" orientation="portrait" paperSize="9" r:id="rId3"/>
  <headerFooter alignWithMargins="0">
    <oddHeader>&amp;C&amp;"Arial Narrow,обычный"&amp;14Результати перевірки робіт учасників ІІІ (міського) етапу учнівської олімпіади
з інформаційних технологій у номінації "офісні технології"
2012-2013 навчального року у місті Києві</oddHeader>
    <oddFooter>&amp;L&amp;"Arial Narrow,обычный"&amp;12Заступник голови журі&amp;R&amp;"Arial Narrow,обычный"&amp;12Дмитро Бодненко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50" zoomScaleNormal="150" zoomScalePageLayoutView="0" workbookViewId="0" topLeftCell="A1">
      <selection activeCell="A8" sqref="A8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147</v>
      </c>
    </row>
    <row r="2" ht="54">
      <c r="A2" s="1" t="s">
        <v>237</v>
      </c>
    </row>
    <row r="3" ht="54">
      <c r="A3" s="1" t="s">
        <v>148</v>
      </c>
    </row>
    <row r="4" ht="54">
      <c r="A4" s="1" t="s">
        <v>149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A9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4.125" style="0" customWidth="1"/>
    <col min="2" max="2" width="15.625" style="0" customWidth="1"/>
    <col min="3" max="3" width="5.00390625" style="0" customWidth="1"/>
    <col min="4" max="4" width="4.875" style="0" customWidth="1"/>
    <col min="5" max="8" width="5.75390625" style="0" customWidth="1"/>
    <col min="9" max="9" width="8.375" style="0" customWidth="1"/>
    <col min="10" max="10" width="3.75390625" style="0" customWidth="1"/>
    <col min="11" max="58" width="3.75390625" style="0" hidden="1" customWidth="1"/>
    <col min="59" max="92" width="3.75390625" style="0" customWidth="1"/>
  </cols>
  <sheetData>
    <row r="1" spans="1:131" ht="240" customHeight="1">
      <c r="A1" s="2" t="s">
        <v>0</v>
      </c>
      <c r="B1" s="2" t="s">
        <v>1</v>
      </c>
      <c r="C1" s="3" t="s">
        <v>2</v>
      </c>
      <c r="D1" s="3" t="s">
        <v>3</v>
      </c>
      <c r="E1" s="5" t="s">
        <v>240</v>
      </c>
      <c r="F1" s="5" t="s">
        <v>241</v>
      </c>
      <c r="G1" s="5" t="s">
        <v>242</v>
      </c>
      <c r="H1" s="76" t="s">
        <v>294</v>
      </c>
      <c r="I1" s="76" t="s">
        <v>323</v>
      </c>
      <c r="J1" s="57" t="s">
        <v>322</v>
      </c>
      <c r="K1" s="58" t="s">
        <v>244</v>
      </c>
      <c r="L1" s="58" t="s">
        <v>245</v>
      </c>
      <c r="M1" s="58" t="s">
        <v>246</v>
      </c>
      <c r="N1" s="58" t="s">
        <v>247</v>
      </c>
      <c r="O1" s="58" t="s">
        <v>248</v>
      </c>
      <c r="P1" s="58" t="s">
        <v>249</v>
      </c>
      <c r="Q1" s="58" t="s">
        <v>250</v>
      </c>
      <c r="R1" s="58" t="s">
        <v>251</v>
      </c>
      <c r="S1" s="58" t="s">
        <v>252</v>
      </c>
      <c r="T1" s="58" t="s">
        <v>253</v>
      </c>
      <c r="U1" s="59" t="s">
        <v>254</v>
      </c>
      <c r="V1" s="60" t="s">
        <v>14</v>
      </c>
      <c r="W1" s="60" t="s">
        <v>255</v>
      </c>
      <c r="X1" s="60" t="s">
        <v>256</v>
      </c>
      <c r="Y1" s="60" t="s">
        <v>257</v>
      </c>
      <c r="Z1" s="60" t="s">
        <v>258</v>
      </c>
      <c r="AA1" s="60" t="s">
        <v>259</v>
      </c>
      <c r="AB1" s="60" t="s">
        <v>260</v>
      </c>
      <c r="AC1" s="60" t="s">
        <v>261</v>
      </c>
      <c r="AD1" s="60" t="s">
        <v>262</v>
      </c>
      <c r="AE1" s="60" t="s">
        <v>263</v>
      </c>
      <c r="AF1" s="61" t="s">
        <v>10</v>
      </c>
      <c r="AG1" s="62" t="s">
        <v>264</v>
      </c>
      <c r="AH1" s="61" t="s">
        <v>265</v>
      </c>
      <c r="AI1" s="61" t="s">
        <v>266</v>
      </c>
      <c r="AJ1" s="61" t="s">
        <v>267</v>
      </c>
      <c r="AK1" s="61" t="s">
        <v>268</v>
      </c>
      <c r="AL1" s="61" t="s">
        <v>269</v>
      </c>
      <c r="AM1" s="61" t="s">
        <v>270</v>
      </c>
      <c r="AN1" s="61" t="s">
        <v>271</v>
      </c>
      <c r="AO1" s="61" t="s">
        <v>272</v>
      </c>
      <c r="AP1" s="61" t="s">
        <v>273</v>
      </c>
      <c r="AQ1" s="61" t="s">
        <v>274</v>
      </c>
      <c r="AR1" s="61" t="s">
        <v>275</v>
      </c>
      <c r="AS1" s="61" t="s">
        <v>276</v>
      </c>
      <c r="AT1" s="63" t="s">
        <v>277</v>
      </c>
      <c r="AU1" s="63" t="s">
        <v>278</v>
      </c>
      <c r="AV1" s="63" t="s">
        <v>279</v>
      </c>
      <c r="AW1" s="63" t="s">
        <v>280</v>
      </c>
      <c r="AX1" s="63" t="s">
        <v>281</v>
      </c>
      <c r="AY1" s="64" t="s">
        <v>282</v>
      </c>
      <c r="AZ1" s="63" t="s">
        <v>283</v>
      </c>
      <c r="BA1" s="64" t="s">
        <v>284</v>
      </c>
      <c r="BB1" s="63" t="s">
        <v>285</v>
      </c>
      <c r="BC1" s="63" t="s">
        <v>286</v>
      </c>
      <c r="BD1" s="63" t="s">
        <v>287</v>
      </c>
      <c r="BE1" s="65" t="s">
        <v>288</v>
      </c>
      <c r="BF1" s="66" t="s">
        <v>289</v>
      </c>
      <c r="BG1" s="57" t="s">
        <v>321</v>
      </c>
      <c r="BH1" s="58" t="s">
        <v>244</v>
      </c>
      <c r="BI1" s="58" t="s">
        <v>295</v>
      </c>
      <c r="BJ1" s="58" t="s">
        <v>296</v>
      </c>
      <c r="BK1" s="58" t="s">
        <v>297</v>
      </c>
      <c r="BL1" s="59" t="s">
        <v>254</v>
      </c>
      <c r="BM1" s="60" t="s">
        <v>14</v>
      </c>
      <c r="BN1" s="60" t="s">
        <v>298</v>
      </c>
      <c r="BO1" s="60" t="s">
        <v>299</v>
      </c>
      <c r="BP1" s="60" t="s">
        <v>300</v>
      </c>
      <c r="BQ1" s="60" t="s">
        <v>301</v>
      </c>
      <c r="BR1" s="60" t="s">
        <v>302</v>
      </c>
      <c r="BS1" s="60" t="s">
        <v>303</v>
      </c>
      <c r="BT1" s="60" t="s">
        <v>263</v>
      </c>
      <c r="BU1" s="61" t="s">
        <v>10</v>
      </c>
      <c r="BV1" s="61" t="s">
        <v>304</v>
      </c>
      <c r="BW1" s="61" t="s">
        <v>305</v>
      </c>
      <c r="BX1" s="61" t="s">
        <v>306</v>
      </c>
      <c r="BY1" s="61" t="s">
        <v>307</v>
      </c>
      <c r="BZ1" s="61" t="s">
        <v>308</v>
      </c>
      <c r="CA1" s="61" t="s">
        <v>276</v>
      </c>
      <c r="CB1" s="63" t="s">
        <v>277</v>
      </c>
      <c r="CC1" s="63" t="s">
        <v>309</v>
      </c>
      <c r="CD1" s="63" t="s">
        <v>310</v>
      </c>
      <c r="CE1" s="63" t="s">
        <v>311</v>
      </c>
      <c r="CF1" s="63" t="s">
        <v>312</v>
      </c>
      <c r="CG1" s="63" t="s">
        <v>313</v>
      </c>
      <c r="CH1" s="63" t="s">
        <v>314</v>
      </c>
      <c r="CI1" s="63" t="s">
        <v>315</v>
      </c>
      <c r="CJ1" s="63" t="s">
        <v>316</v>
      </c>
      <c r="CK1" s="63" t="s">
        <v>317</v>
      </c>
      <c r="CL1" s="63" t="s">
        <v>318</v>
      </c>
      <c r="CM1" s="63" t="s">
        <v>319</v>
      </c>
      <c r="CN1" s="66" t="s">
        <v>289</v>
      </c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</row>
    <row r="2" spans="1:131" ht="15" customHeight="1">
      <c r="A2" s="72" t="s">
        <v>68</v>
      </c>
      <c r="B2" s="72" t="s">
        <v>20</v>
      </c>
      <c r="C2" s="72">
        <v>263</v>
      </c>
      <c r="D2" s="11">
        <v>11</v>
      </c>
      <c r="E2" s="56">
        <v>0.315</v>
      </c>
      <c r="F2" s="56">
        <f aca="true" t="shared" si="0" ref="F2:F9">J2/195</f>
        <v>0.5897435897435898</v>
      </c>
      <c r="G2" s="80">
        <f aca="true" t="shared" si="1" ref="G2:G7">BG2/100</f>
        <v>0.58</v>
      </c>
      <c r="H2" s="56">
        <f aca="true" t="shared" si="2" ref="H2:H9">SUM(E2:G2)</f>
        <v>1.4847435897435899</v>
      </c>
      <c r="I2" s="56" t="s">
        <v>324</v>
      </c>
      <c r="J2" s="67">
        <f aca="true" t="shared" si="3" ref="J2:J9">K2+V2+AF2+AT2</f>
        <v>115</v>
      </c>
      <c r="K2" s="68">
        <f aca="true" t="shared" si="4" ref="K2:K9">SUM(L2:T2)</f>
        <v>35</v>
      </c>
      <c r="L2" s="69">
        <v>2</v>
      </c>
      <c r="M2" s="69">
        <v>2</v>
      </c>
      <c r="N2" s="69">
        <v>4</v>
      </c>
      <c r="O2" s="69">
        <v>2</v>
      </c>
      <c r="P2" s="69">
        <v>2</v>
      </c>
      <c r="Q2" s="69">
        <v>8</v>
      </c>
      <c r="R2" s="69">
        <v>10</v>
      </c>
      <c r="S2" s="69">
        <v>2</v>
      </c>
      <c r="T2" s="69">
        <v>3</v>
      </c>
      <c r="U2" s="68" t="s">
        <v>290</v>
      </c>
      <c r="V2" s="68">
        <f aca="true" t="shared" si="5" ref="V2:V9">SUM(W2:AD2)</f>
        <v>15</v>
      </c>
      <c r="W2" s="70">
        <v>2</v>
      </c>
      <c r="X2" s="70">
        <v>2</v>
      </c>
      <c r="Y2" s="70">
        <v>2</v>
      </c>
      <c r="Z2" s="70">
        <v>0</v>
      </c>
      <c r="AA2" s="70">
        <v>3</v>
      </c>
      <c r="AB2" s="70">
        <v>3</v>
      </c>
      <c r="AC2" s="70">
        <v>0</v>
      </c>
      <c r="AD2" s="70">
        <v>3</v>
      </c>
      <c r="AE2" s="68" t="s">
        <v>291</v>
      </c>
      <c r="AF2" s="68">
        <f aca="true" t="shared" si="6" ref="AF2:AF9">SUM(AG2:AR2)</f>
        <v>7</v>
      </c>
      <c r="AG2" s="68">
        <v>0</v>
      </c>
      <c r="AH2" s="68">
        <v>0</v>
      </c>
      <c r="AI2" s="68">
        <v>0</v>
      </c>
      <c r="AJ2" s="68">
        <v>0</v>
      </c>
      <c r="AK2" s="68">
        <v>0</v>
      </c>
      <c r="AL2" s="68">
        <v>0</v>
      </c>
      <c r="AM2" s="68">
        <v>0</v>
      </c>
      <c r="AN2" s="68">
        <v>1</v>
      </c>
      <c r="AO2" s="68">
        <v>0</v>
      </c>
      <c r="AP2" s="68">
        <v>1</v>
      </c>
      <c r="AQ2" s="68">
        <v>0</v>
      </c>
      <c r="AR2" s="68">
        <v>5</v>
      </c>
      <c r="AS2" s="68" t="s">
        <v>292</v>
      </c>
      <c r="AT2" s="68">
        <f aca="true" t="shared" si="7" ref="AT2:AT9">SUM(AU2:BE2)</f>
        <v>58</v>
      </c>
      <c r="AU2" s="9">
        <v>14</v>
      </c>
      <c r="AV2" s="9">
        <v>4</v>
      </c>
      <c r="AW2" s="9">
        <v>4</v>
      </c>
      <c r="AX2" s="9">
        <v>4</v>
      </c>
      <c r="AY2" s="9">
        <v>5</v>
      </c>
      <c r="AZ2" s="9">
        <v>4</v>
      </c>
      <c r="BA2" s="9">
        <v>5</v>
      </c>
      <c r="BB2" s="9">
        <v>4</v>
      </c>
      <c r="BC2" s="9">
        <v>5</v>
      </c>
      <c r="BD2" s="9">
        <v>0</v>
      </c>
      <c r="BE2" s="9">
        <v>9</v>
      </c>
      <c r="BF2" s="9" t="s">
        <v>293</v>
      </c>
      <c r="BG2" s="67">
        <f aca="true" t="shared" si="8" ref="BG2:BG9">BH2+BM2+BU2+CB2</f>
        <v>58</v>
      </c>
      <c r="BH2" s="68">
        <f aca="true" t="shared" si="9" ref="BH2:BH9">SUM(BI2:BK2)</f>
        <v>8</v>
      </c>
      <c r="BI2" s="69">
        <v>6</v>
      </c>
      <c r="BJ2" s="69">
        <v>2</v>
      </c>
      <c r="BK2" s="69">
        <v>0</v>
      </c>
      <c r="BL2" s="68" t="s">
        <v>320</v>
      </c>
      <c r="BM2" s="68">
        <f aca="true" t="shared" si="10" ref="BM2:BM9">SUM(BN2:BS2)</f>
        <v>24</v>
      </c>
      <c r="BN2" s="70">
        <v>5</v>
      </c>
      <c r="BO2" s="70">
        <v>5</v>
      </c>
      <c r="BP2" s="70">
        <v>3</v>
      </c>
      <c r="BQ2" s="70">
        <v>3</v>
      </c>
      <c r="BR2" s="70">
        <v>3</v>
      </c>
      <c r="BS2" s="70">
        <v>5</v>
      </c>
      <c r="BT2" s="68" t="s">
        <v>291</v>
      </c>
      <c r="BU2" s="78">
        <f aca="true" t="shared" si="11" ref="BU2:BU9">SUM(BW2:BZ2)</f>
        <v>0</v>
      </c>
      <c r="BV2" s="78"/>
      <c r="BW2" s="79">
        <v>0</v>
      </c>
      <c r="BX2" s="79">
        <v>0</v>
      </c>
      <c r="BY2" s="79">
        <v>0</v>
      </c>
      <c r="BZ2" s="79">
        <v>0</v>
      </c>
      <c r="CA2" s="68" t="s">
        <v>292</v>
      </c>
      <c r="CB2" s="68">
        <f aca="true" t="shared" si="12" ref="CB2:CB9">SUM(CC2:CM2)</f>
        <v>26</v>
      </c>
      <c r="CC2" s="70">
        <v>2</v>
      </c>
      <c r="CD2" s="70">
        <v>3</v>
      </c>
      <c r="CE2" s="70">
        <v>3</v>
      </c>
      <c r="CF2" s="70">
        <v>2</v>
      </c>
      <c r="CG2" s="70">
        <v>1</v>
      </c>
      <c r="CH2" s="70">
        <v>0</v>
      </c>
      <c r="CI2" s="70">
        <v>4</v>
      </c>
      <c r="CJ2" s="70">
        <v>3</v>
      </c>
      <c r="CK2" s="70">
        <v>2</v>
      </c>
      <c r="CL2" s="70">
        <v>4</v>
      </c>
      <c r="CM2" s="70">
        <v>2</v>
      </c>
      <c r="CN2" s="9" t="s">
        <v>293</v>
      </c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</row>
    <row r="3" spans="1:131" ht="15" customHeight="1">
      <c r="A3" s="72" t="s">
        <v>126</v>
      </c>
      <c r="B3" s="72" t="s">
        <v>26</v>
      </c>
      <c r="C3" s="72">
        <v>38</v>
      </c>
      <c r="D3" s="11">
        <v>10</v>
      </c>
      <c r="E3" s="56">
        <v>0.315</v>
      </c>
      <c r="F3" s="56">
        <f t="shared" si="0"/>
        <v>0.5384615384615384</v>
      </c>
      <c r="G3" s="80">
        <f t="shared" si="1"/>
        <v>0.59</v>
      </c>
      <c r="H3" s="56">
        <f t="shared" si="2"/>
        <v>1.4434615384615386</v>
      </c>
      <c r="I3" s="56" t="s">
        <v>324</v>
      </c>
      <c r="J3" s="67">
        <f t="shared" si="3"/>
        <v>105</v>
      </c>
      <c r="K3" s="68">
        <f t="shared" si="4"/>
        <v>37</v>
      </c>
      <c r="L3" s="69">
        <v>2</v>
      </c>
      <c r="M3" s="69">
        <v>2</v>
      </c>
      <c r="N3" s="69">
        <v>4</v>
      </c>
      <c r="O3" s="69">
        <v>2</v>
      </c>
      <c r="P3" s="69">
        <v>2</v>
      </c>
      <c r="Q3" s="69">
        <v>8</v>
      </c>
      <c r="R3" s="69">
        <v>11</v>
      </c>
      <c r="S3" s="69">
        <v>3</v>
      </c>
      <c r="T3" s="69">
        <v>3</v>
      </c>
      <c r="U3" s="68" t="s">
        <v>290</v>
      </c>
      <c r="V3" s="68">
        <f t="shared" si="5"/>
        <v>15</v>
      </c>
      <c r="W3" s="70">
        <v>2</v>
      </c>
      <c r="X3" s="70">
        <v>2</v>
      </c>
      <c r="Y3" s="70">
        <v>2</v>
      </c>
      <c r="Z3" s="70">
        <v>0</v>
      </c>
      <c r="AA3" s="70">
        <v>3</v>
      </c>
      <c r="AB3" s="70">
        <v>3</v>
      </c>
      <c r="AC3" s="70">
        <v>0</v>
      </c>
      <c r="AD3" s="70">
        <v>3</v>
      </c>
      <c r="AE3" s="68" t="s">
        <v>291</v>
      </c>
      <c r="AF3" s="68">
        <f t="shared" si="6"/>
        <v>2</v>
      </c>
      <c r="AG3" s="68">
        <v>0</v>
      </c>
      <c r="AH3" s="68">
        <v>0</v>
      </c>
      <c r="AI3" s="68">
        <v>0</v>
      </c>
      <c r="AJ3" s="68">
        <v>2</v>
      </c>
      <c r="AK3" s="68">
        <v>0</v>
      </c>
      <c r="AL3" s="68">
        <v>0</v>
      </c>
      <c r="AM3" s="68">
        <v>0</v>
      </c>
      <c r="AN3" s="68">
        <v>0</v>
      </c>
      <c r="AO3" s="68">
        <v>0</v>
      </c>
      <c r="AP3" s="68">
        <v>0</v>
      </c>
      <c r="AQ3" s="68">
        <v>0</v>
      </c>
      <c r="AR3" s="68">
        <v>0</v>
      </c>
      <c r="AS3" s="68" t="s">
        <v>292</v>
      </c>
      <c r="AT3" s="68">
        <f t="shared" si="7"/>
        <v>51</v>
      </c>
      <c r="AU3" s="9">
        <v>15</v>
      </c>
      <c r="AV3" s="9">
        <v>4</v>
      </c>
      <c r="AW3" s="9">
        <v>4</v>
      </c>
      <c r="AX3" s="9">
        <v>4</v>
      </c>
      <c r="AY3" s="9">
        <v>5</v>
      </c>
      <c r="AZ3" s="9">
        <v>0</v>
      </c>
      <c r="BA3" s="9">
        <v>5</v>
      </c>
      <c r="BB3" s="9">
        <v>0</v>
      </c>
      <c r="BC3" s="9">
        <v>5</v>
      </c>
      <c r="BD3" s="9">
        <v>0</v>
      </c>
      <c r="BE3" s="9">
        <v>9</v>
      </c>
      <c r="BF3" s="9" t="s">
        <v>293</v>
      </c>
      <c r="BG3" s="67">
        <f t="shared" si="8"/>
        <v>59</v>
      </c>
      <c r="BH3" s="68">
        <f t="shared" si="9"/>
        <v>7</v>
      </c>
      <c r="BI3" s="69">
        <v>0</v>
      </c>
      <c r="BJ3" s="69">
        <v>0</v>
      </c>
      <c r="BK3" s="69">
        <v>7</v>
      </c>
      <c r="BL3" s="68" t="s">
        <v>320</v>
      </c>
      <c r="BM3" s="68">
        <f t="shared" si="10"/>
        <v>21</v>
      </c>
      <c r="BN3" s="70">
        <v>5</v>
      </c>
      <c r="BO3" s="70">
        <v>5</v>
      </c>
      <c r="BP3" s="70">
        <v>3</v>
      </c>
      <c r="BQ3" s="70">
        <v>3</v>
      </c>
      <c r="BR3" s="70">
        <v>3</v>
      </c>
      <c r="BS3" s="70">
        <v>2</v>
      </c>
      <c r="BT3" s="68" t="s">
        <v>291</v>
      </c>
      <c r="BU3" s="78">
        <f t="shared" si="11"/>
        <v>9</v>
      </c>
      <c r="BV3" s="78">
        <v>0</v>
      </c>
      <c r="BW3" s="78">
        <v>4</v>
      </c>
      <c r="BX3" s="78">
        <v>4</v>
      </c>
      <c r="BY3" s="78">
        <v>0</v>
      </c>
      <c r="BZ3" s="78">
        <v>1</v>
      </c>
      <c r="CA3" s="68" t="s">
        <v>292</v>
      </c>
      <c r="CB3" s="68">
        <f t="shared" si="12"/>
        <v>22</v>
      </c>
      <c r="CC3" s="70">
        <v>2</v>
      </c>
      <c r="CD3" s="70">
        <v>3</v>
      </c>
      <c r="CE3" s="70">
        <v>3</v>
      </c>
      <c r="CF3" s="70">
        <v>1</v>
      </c>
      <c r="CG3" s="70">
        <v>1</v>
      </c>
      <c r="CH3" s="70">
        <v>0</v>
      </c>
      <c r="CI3" s="70">
        <v>2</v>
      </c>
      <c r="CJ3" s="70">
        <v>2</v>
      </c>
      <c r="CK3" s="70">
        <v>2</v>
      </c>
      <c r="CL3" s="70">
        <v>2</v>
      </c>
      <c r="CM3" s="70">
        <v>4</v>
      </c>
      <c r="CN3" s="9" t="s">
        <v>293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</row>
    <row r="4" spans="1:131" ht="15" customHeight="1">
      <c r="A4" s="73" t="s">
        <v>28</v>
      </c>
      <c r="B4" s="72" t="s">
        <v>29</v>
      </c>
      <c r="C4" s="72" t="s">
        <v>30</v>
      </c>
      <c r="D4" s="13">
        <v>11</v>
      </c>
      <c r="E4" s="56">
        <v>0.275</v>
      </c>
      <c r="F4" s="56">
        <f t="shared" si="0"/>
        <v>0.49230769230769234</v>
      </c>
      <c r="G4" s="80">
        <f t="shared" si="1"/>
        <v>0.47</v>
      </c>
      <c r="H4" s="56">
        <f t="shared" si="2"/>
        <v>1.2373076923076924</v>
      </c>
      <c r="I4" s="56" t="s">
        <v>324</v>
      </c>
      <c r="J4" s="67">
        <f t="shared" si="3"/>
        <v>96</v>
      </c>
      <c r="K4" s="68">
        <f t="shared" si="4"/>
        <v>13</v>
      </c>
      <c r="L4" s="69">
        <v>2</v>
      </c>
      <c r="M4" s="69">
        <v>3</v>
      </c>
      <c r="N4" s="69">
        <v>4</v>
      </c>
      <c r="O4" s="69">
        <v>2</v>
      </c>
      <c r="P4" s="69">
        <v>2</v>
      </c>
      <c r="Q4" s="69">
        <v>0</v>
      </c>
      <c r="R4" s="69">
        <v>0</v>
      </c>
      <c r="S4" s="69">
        <v>0</v>
      </c>
      <c r="T4" s="69">
        <v>0</v>
      </c>
      <c r="U4" s="68" t="s">
        <v>290</v>
      </c>
      <c r="V4" s="71">
        <f t="shared" si="5"/>
        <v>18</v>
      </c>
      <c r="W4" s="77">
        <v>2</v>
      </c>
      <c r="X4" s="77">
        <v>2</v>
      </c>
      <c r="Y4" s="77">
        <v>2</v>
      </c>
      <c r="Z4" s="77">
        <v>0</v>
      </c>
      <c r="AA4" s="77">
        <v>3</v>
      </c>
      <c r="AB4" s="77">
        <v>3</v>
      </c>
      <c r="AC4" s="77">
        <v>3</v>
      </c>
      <c r="AD4" s="77">
        <v>3</v>
      </c>
      <c r="AE4" s="68" t="s">
        <v>291</v>
      </c>
      <c r="AF4" s="68">
        <f t="shared" si="6"/>
        <v>43</v>
      </c>
      <c r="AG4" s="68">
        <v>5</v>
      </c>
      <c r="AH4" s="68">
        <v>10</v>
      </c>
      <c r="AI4" s="68">
        <v>3</v>
      </c>
      <c r="AJ4" s="68">
        <v>2</v>
      </c>
      <c r="AK4" s="68">
        <v>10</v>
      </c>
      <c r="AL4" s="68">
        <v>5</v>
      </c>
      <c r="AM4" s="68">
        <v>5</v>
      </c>
      <c r="AN4" s="68">
        <v>0</v>
      </c>
      <c r="AO4" s="68">
        <v>0</v>
      </c>
      <c r="AP4" s="68">
        <v>0</v>
      </c>
      <c r="AQ4" s="68">
        <v>3</v>
      </c>
      <c r="AR4" s="68">
        <v>0</v>
      </c>
      <c r="AS4" s="68" t="s">
        <v>292</v>
      </c>
      <c r="AT4" s="68">
        <f t="shared" si="7"/>
        <v>22</v>
      </c>
      <c r="AU4" s="9">
        <v>14</v>
      </c>
      <c r="AV4" s="9">
        <v>3</v>
      </c>
      <c r="AW4" s="9">
        <v>0</v>
      </c>
      <c r="AX4" s="9">
        <v>0</v>
      </c>
      <c r="AY4" s="9">
        <v>5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 t="s">
        <v>293</v>
      </c>
      <c r="BG4" s="67">
        <f t="shared" si="8"/>
        <v>47</v>
      </c>
      <c r="BH4" s="68">
        <f t="shared" si="9"/>
        <v>0</v>
      </c>
      <c r="BI4" s="69">
        <v>0</v>
      </c>
      <c r="BJ4" s="69">
        <v>0</v>
      </c>
      <c r="BK4" s="69">
        <v>0</v>
      </c>
      <c r="BL4" s="68" t="s">
        <v>320</v>
      </c>
      <c r="BM4" s="71">
        <f t="shared" si="10"/>
        <v>23</v>
      </c>
      <c r="BN4" s="70">
        <v>5</v>
      </c>
      <c r="BO4" s="70">
        <v>5</v>
      </c>
      <c r="BP4" s="70">
        <v>2</v>
      </c>
      <c r="BQ4" s="70">
        <v>2</v>
      </c>
      <c r="BR4" s="70">
        <v>3</v>
      </c>
      <c r="BS4" s="70">
        <v>6</v>
      </c>
      <c r="BT4" s="68" t="s">
        <v>291</v>
      </c>
      <c r="BU4" s="78">
        <f t="shared" si="11"/>
        <v>5</v>
      </c>
      <c r="BV4" s="78">
        <v>0</v>
      </c>
      <c r="BW4" s="78">
        <v>0</v>
      </c>
      <c r="BX4" s="78">
        <v>4</v>
      </c>
      <c r="BY4" s="78">
        <v>0</v>
      </c>
      <c r="BZ4" s="78">
        <v>1</v>
      </c>
      <c r="CA4" s="68" t="s">
        <v>292</v>
      </c>
      <c r="CB4" s="68">
        <f t="shared" si="12"/>
        <v>19</v>
      </c>
      <c r="CC4" s="70">
        <v>2</v>
      </c>
      <c r="CD4" s="70">
        <v>3</v>
      </c>
      <c r="CE4" s="70">
        <v>3</v>
      </c>
      <c r="CF4" s="70">
        <v>1</v>
      </c>
      <c r="CG4" s="70">
        <v>0</v>
      </c>
      <c r="CH4" s="70">
        <v>0</v>
      </c>
      <c r="CI4" s="70">
        <v>2</v>
      </c>
      <c r="CJ4" s="70">
        <v>3</v>
      </c>
      <c r="CK4" s="70">
        <v>2</v>
      </c>
      <c r="CL4" s="70">
        <v>3</v>
      </c>
      <c r="CM4" s="70">
        <v>0</v>
      </c>
      <c r="CN4" s="9" t="s">
        <v>293</v>
      </c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131" ht="15" customHeight="1">
      <c r="A5" s="72" t="s">
        <v>243</v>
      </c>
      <c r="B5" s="72" t="s">
        <v>39</v>
      </c>
      <c r="C5" s="72">
        <v>257</v>
      </c>
      <c r="D5" s="11">
        <v>10</v>
      </c>
      <c r="E5" s="56">
        <v>0.305</v>
      </c>
      <c r="F5" s="56">
        <f t="shared" si="0"/>
        <v>0.19487179487179487</v>
      </c>
      <c r="G5" s="80">
        <f t="shared" si="1"/>
        <v>0.54</v>
      </c>
      <c r="H5" s="56">
        <f t="shared" si="2"/>
        <v>1.0398717948717948</v>
      </c>
      <c r="I5" s="56"/>
      <c r="J5" s="67">
        <f t="shared" si="3"/>
        <v>38</v>
      </c>
      <c r="K5" s="68">
        <f t="shared" si="4"/>
        <v>1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0</v>
      </c>
      <c r="S5" s="69">
        <v>1</v>
      </c>
      <c r="T5" s="69">
        <v>0</v>
      </c>
      <c r="U5" s="68" t="s">
        <v>290</v>
      </c>
      <c r="V5" s="68">
        <f t="shared" si="5"/>
        <v>11</v>
      </c>
      <c r="W5" s="70">
        <v>2</v>
      </c>
      <c r="X5" s="70">
        <v>2</v>
      </c>
      <c r="Y5" s="70">
        <v>2</v>
      </c>
      <c r="Z5" s="70">
        <v>0</v>
      </c>
      <c r="AA5" s="70">
        <v>3</v>
      </c>
      <c r="AB5" s="70">
        <v>1</v>
      </c>
      <c r="AC5" s="70">
        <v>0</v>
      </c>
      <c r="AD5" s="70">
        <v>1</v>
      </c>
      <c r="AE5" s="68" t="s">
        <v>291</v>
      </c>
      <c r="AF5" s="68">
        <f t="shared" si="6"/>
        <v>0</v>
      </c>
      <c r="AG5" s="68">
        <v>0</v>
      </c>
      <c r="AH5" s="68">
        <v>0</v>
      </c>
      <c r="AI5" s="68">
        <v>0</v>
      </c>
      <c r="AJ5" s="68">
        <v>0</v>
      </c>
      <c r="AK5" s="68">
        <v>0</v>
      </c>
      <c r="AL5" s="68">
        <v>0</v>
      </c>
      <c r="AM5" s="68">
        <v>0</v>
      </c>
      <c r="AN5" s="68">
        <v>0</v>
      </c>
      <c r="AO5" s="68">
        <v>0</v>
      </c>
      <c r="AP5" s="68">
        <v>0</v>
      </c>
      <c r="AQ5" s="68">
        <v>0</v>
      </c>
      <c r="AR5" s="68">
        <v>0</v>
      </c>
      <c r="AS5" s="68" t="s">
        <v>292</v>
      </c>
      <c r="AT5" s="68">
        <f t="shared" si="7"/>
        <v>26</v>
      </c>
      <c r="AU5" s="9">
        <v>14</v>
      </c>
      <c r="AV5" s="9">
        <v>3</v>
      </c>
      <c r="AW5" s="9">
        <v>0</v>
      </c>
      <c r="AX5" s="9">
        <v>0</v>
      </c>
      <c r="AY5" s="9">
        <v>4</v>
      </c>
      <c r="AZ5" s="9">
        <v>5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 t="s">
        <v>293</v>
      </c>
      <c r="BG5" s="67">
        <f t="shared" si="8"/>
        <v>54</v>
      </c>
      <c r="BH5" s="68">
        <f t="shared" si="9"/>
        <v>8</v>
      </c>
      <c r="BI5" s="69">
        <v>6</v>
      </c>
      <c r="BJ5" s="69">
        <v>2</v>
      </c>
      <c r="BK5" s="69">
        <v>0</v>
      </c>
      <c r="BL5" s="68" t="s">
        <v>320</v>
      </c>
      <c r="BM5" s="68">
        <f t="shared" si="10"/>
        <v>25</v>
      </c>
      <c r="BN5" s="70">
        <v>5</v>
      </c>
      <c r="BO5" s="70">
        <v>5</v>
      </c>
      <c r="BP5" s="70">
        <v>3</v>
      </c>
      <c r="BQ5" s="70">
        <v>3</v>
      </c>
      <c r="BR5" s="70">
        <v>3</v>
      </c>
      <c r="BS5" s="70">
        <v>6</v>
      </c>
      <c r="BT5" s="68" t="s">
        <v>291</v>
      </c>
      <c r="BU5" s="78">
        <f t="shared" si="11"/>
        <v>0</v>
      </c>
      <c r="BV5" s="78"/>
      <c r="BW5" s="78">
        <v>0</v>
      </c>
      <c r="BX5" s="78">
        <v>0</v>
      </c>
      <c r="BY5" s="78">
        <v>0</v>
      </c>
      <c r="BZ5" s="78">
        <v>0</v>
      </c>
      <c r="CA5" s="68" t="s">
        <v>292</v>
      </c>
      <c r="CB5" s="68">
        <f t="shared" si="12"/>
        <v>21</v>
      </c>
      <c r="CC5" s="70">
        <v>2</v>
      </c>
      <c r="CD5" s="70">
        <v>3</v>
      </c>
      <c r="CE5" s="70">
        <v>3</v>
      </c>
      <c r="CF5" s="70">
        <v>1</v>
      </c>
      <c r="CG5" s="70">
        <v>1</v>
      </c>
      <c r="CH5" s="70">
        <v>0</v>
      </c>
      <c r="CI5" s="70">
        <v>1</v>
      </c>
      <c r="CJ5" s="70">
        <v>2</v>
      </c>
      <c r="CK5" s="70">
        <v>2</v>
      </c>
      <c r="CL5" s="70">
        <v>2</v>
      </c>
      <c r="CM5" s="70">
        <v>4</v>
      </c>
      <c r="CN5" s="9" t="s">
        <v>293</v>
      </c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</row>
    <row r="6" spans="1:131" ht="15" customHeight="1">
      <c r="A6" s="73" t="s">
        <v>21</v>
      </c>
      <c r="B6" s="72" t="s">
        <v>22</v>
      </c>
      <c r="C6" s="72">
        <v>178</v>
      </c>
      <c r="D6" s="16">
        <v>10</v>
      </c>
      <c r="E6" s="56">
        <v>0.26</v>
      </c>
      <c r="F6" s="56">
        <f t="shared" si="0"/>
        <v>0.15897435897435896</v>
      </c>
      <c r="G6" s="80">
        <f t="shared" si="1"/>
        <v>0.42</v>
      </c>
      <c r="H6" s="56">
        <f t="shared" si="2"/>
        <v>0.838974358974359</v>
      </c>
      <c r="I6" s="56"/>
      <c r="J6" s="67">
        <f t="shared" si="3"/>
        <v>31</v>
      </c>
      <c r="K6" s="68">
        <f t="shared" si="4"/>
        <v>13</v>
      </c>
      <c r="L6" s="69">
        <v>2</v>
      </c>
      <c r="M6" s="69">
        <v>3</v>
      </c>
      <c r="N6" s="69">
        <v>4</v>
      </c>
      <c r="O6" s="69">
        <v>2</v>
      </c>
      <c r="P6" s="69">
        <v>2</v>
      </c>
      <c r="Q6" s="69">
        <v>0</v>
      </c>
      <c r="R6" s="69">
        <v>0</v>
      </c>
      <c r="S6" s="69">
        <v>0</v>
      </c>
      <c r="T6" s="69">
        <v>0</v>
      </c>
      <c r="U6" s="68" t="s">
        <v>290</v>
      </c>
      <c r="V6" s="68">
        <f t="shared" si="5"/>
        <v>12</v>
      </c>
      <c r="W6" s="70">
        <v>2</v>
      </c>
      <c r="X6" s="70">
        <v>2</v>
      </c>
      <c r="Y6" s="70">
        <v>2</v>
      </c>
      <c r="Z6" s="70">
        <v>0</v>
      </c>
      <c r="AA6" s="70">
        <v>3</v>
      </c>
      <c r="AB6" s="70">
        <v>3</v>
      </c>
      <c r="AC6" s="70">
        <v>0</v>
      </c>
      <c r="AD6" s="70">
        <v>0</v>
      </c>
      <c r="AE6" s="68" t="s">
        <v>291</v>
      </c>
      <c r="AF6" s="68">
        <f t="shared" si="6"/>
        <v>6</v>
      </c>
      <c r="AG6" s="68">
        <v>4</v>
      </c>
      <c r="AH6" s="68">
        <v>0</v>
      </c>
      <c r="AI6" s="68">
        <v>0</v>
      </c>
      <c r="AJ6" s="68">
        <v>2</v>
      </c>
      <c r="AK6" s="68">
        <v>0</v>
      </c>
      <c r="AL6" s="68">
        <v>0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8" t="s">
        <v>292</v>
      </c>
      <c r="AT6" s="68">
        <f t="shared" si="7"/>
        <v>0</v>
      </c>
      <c r="AU6" s="9">
        <v>0</v>
      </c>
      <c r="AV6" s="9">
        <v>0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 t="s">
        <v>293</v>
      </c>
      <c r="BG6" s="67">
        <f t="shared" si="8"/>
        <v>42</v>
      </c>
      <c r="BH6" s="68">
        <f t="shared" si="9"/>
        <v>15</v>
      </c>
      <c r="BI6" s="69">
        <v>6</v>
      </c>
      <c r="BJ6" s="69">
        <v>2</v>
      </c>
      <c r="BK6" s="69">
        <v>7</v>
      </c>
      <c r="BL6" s="68" t="s">
        <v>320</v>
      </c>
      <c r="BM6" s="68">
        <f t="shared" si="10"/>
        <v>20</v>
      </c>
      <c r="BN6" s="70">
        <v>4</v>
      </c>
      <c r="BO6" s="70">
        <v>4</v>
      </c>
      <c r="BP6" s="70">
        <v>3</v>
      </c>
      <c r="BQ6" s="70">
        <v>3</v>
      </c>
      <c r="BR6" s="70">
        <v>0</v>
      </c>
      <c r="BS6" s="70">
        <v>6</v>
      </c>
      <c r="BT6" s="68" t="s">
        <v>291</v>
      </c>
      <c r="BU6" s="78">
        <f t="shared" si="11"/>
        <v>0</v>
      </c>
      <c r="BV6" s="78"/>
      <c r="BW6" s="78">
        <v>0</v>
      </c>
      <c r="BX6" s="78">
        <v>0</v>
      </c>
      <c r="BY6" s="78">
        <v>0</v>
      </c>
      <c r="BZ6" s="78">
        <v>0</v>
      </c>
      <c r="CA6" s="68" t="s">
        <v>292</v>
      </c>
      <c r="CB6" s="68">
        <f t="shared" si="12"/>
        <v>7</v>
      </c>
      <c r="CC6" s="70">
        <v>1</v>
      </c>
      <c r="CD6" s="70">
        <v>2</v>
      </c>
      <c r="CE6" s="70">
        <v>2</v>
      </c>
      <c r="CF6" s="70">
        <v>1</v>
      </c>
      <c r="CG6" s="70">
        <v>0</v>
      </c>
      <c r="CH6" s="70">
        <v>0</v>
      </c>
      <c r="CI6" s="70">
        <v>0</v>
      </c>
      <c r="CJ6" s="70">
        <v>0</v>
      </c>
      <c r="CK6" s="70">
        <v>1</v>
      </c>
      <c r="CL6" s="70">
        <v>0</v>
      </c>
      <c r="CM6" s="70">
        <v>0</v>
      </c>
      <c r="CN6" s="9" t="s">
        <v>293</v>
      </c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131" ht="15" customHeight="1">
      <c r="A7" s="73" t="s">
        <v>94</v>
      </c>
      <c r="B7" s="72" t="s">
        <v>33</v>
      </c>
      <c r="C7" s="74">
        <v>241</v>
      </c>
      <c r="D7" s="24">
        <v>10</v>
      </c>
      <c r="E7" s="56">
        <v>0.27</v>
      </c>
      <c r="F7" s="56">
        <f t="shared" si="0"/>
        <v>0.09743589743589744</v>
      </c>
      <c r="G7" s="80">
        <f t="shared" si="1"/>
        <v>0.44</v>
      </c>
      <c r="H7" s="56">
        <f t="shared" si="2"/>
        <v>0.8074358974358975</v>
      </c>
      <c r="I7" s="56"/>
      <c r="J7" s="67">
        <f t="shared" si="3"/>
        <v>19</v>
      </c>
      <c r="K7" s="68">
        <f t="shared" si="4"/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8" t="s">
        <v>290</v>
      </c>
      <c r="V7" s="68">
        <f t="shared" si="5"/>
        <v>11</v>
      </c>
      <c r="W7" s="70">
        <v>2</v>
      </c>
      <c r="X7" s="70">
        <v>2</v>
      </c>
      <c r="Y7" s="70">
        <v>2</v>
      </c>
      <c r="Z7" s="70">
        <v>0</v>
      </c>
      <c r="AA7" s="70">
        <v>3</v>
      </c>
      <c r="AB7" s="70">
        <v>2</v>
      </c>
      <c r="AC7" s="70">
        <v>0</v>
      </c>
      <c r="AD7" s="70">
        <v>0</v>
      </c>
      <c r="AE7" s="68" t="s">
        <v>291</v>
      </c>
      <c r="AF7" s="68">
        <f t="shared" si="6"/>
        <v>8</v>
      </c>
      <c r="AG7" s="68">
        <v>0</v>
      </c>
      <c r="AH7" s="68">
        <v>0</v>
      </c>
      <c r="AI7" s="68">
        <v>0</v>
      </c>
      <c r="AJ7" s="68">
        <v>2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3</v>
      </c>
      <c r="AR7" s="68">
        <v>3</v>
      </c>
      <c r="AS7" s="68" t="s">
        <v>292</v>
      </c>
      <c r="AT7" s="68">
        <f t="shared" si="7"/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 t="s">
        <v>293</v>
      </c>
      <c r="BG7" s="67">
        <f t="shared" si="8"/>
        <v>44</v>
      </c>
      <c r="BH7" s="68">
        <f t="shared" si="9"/>
        <v>0</v>
      </c>
      <c r="BI7" s="69">
        <v>0</v>
      </c>
      <c r="BJ7" s="69">
        <v>0</v>
      </c>
      <c r="BK7" s="69">
        <v>0</v>
      </c>
      <c r="BL7" s="68" t="s">
        <v>320</v>
      </c>
      <c r="BM7" s="68">
        <f t="shared" si="10"/>
        <v>23</v>
      </c>
      <c r="BN7" s="70">
        <v>5</v>
      </c>
      <c r="BO7" s="70">
        <v>4</v>
      </c>
      <c r="BP7" s="70">
        <v>3</v>
      </c>
      <c r="BQ7" s="70">
        <v>2</v>
      </c>
      <c r="BR7" s="70">
        <v>3</v>
      </c>
      <c r="BS7" s="70">
        <v>6</v>
      </c>
      <c r="BT7" s="68" t="s">
        <v>291</v>
      </c>
      <c r="BU7" s="78">
        <f t="shared" si="11"/>
        <v>2</v>
      </c>
      <c r="BV7" s="78">
        <v>0</v>
      </c>
      <c r="BW7" s="78">
        <v>0</v>
      </c>
      <c r="BX7" s="78">
        <v>0</v>
      </c>
      <c r="BY7" s="78">
        <v>1</v>
      </c>
      <c r="BZ7" s="78">
        <v>1</v>
      </c>
      <c r="CA7" s="68" t="s">
        <v>292</v>
      </c>
      <c r="CB7" s="68">
        <f t="shared" si="12"/>
        <v>19</v>
      </c>
      <c r="CC7" s="70">
        <v>2</v>
      </c>
      <c r="CD7" s="70">
        <v>3</v>
      </c>
      <c r="CE7" s="70">
        <v>3</v>
      </c>
      <c r="CF7" s="70">
        <v>1</v>
      </c>
      <c r="CG7" s="70">
        <v>0</v>
      </c>
      <c r="CH7" s="70">
        <v>0</v>
      </c>
      <c r="CI7" s="70">
        <v>1</v>
      </c>
      <c r="CJ7" s="70">
        <v>1</v>
      </c>
      <c r="CK7" s="70">
        <v>2</v>
      </c>
      <c r="CL7" s="70">
        <v>2</v>
      </c>
      <c r="CM7" s="70">
        <v>4</v>
      </c>
      <c r="CN7" s="9" t="s">
        <v>293</v>
      </c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131" ht="15" customHeight="1">
      <c r="A8" s="75" t="s">
        <v>91</v>
      </c>
      <c r="B8" s="72" t="s">
        <v>17</v>
      </c>
      <c r="C8" s="72" t="s">
        <v>92</v>
      </c>
      <c r="D8" s="23">
        <v>11</v>
      </c>
      <c r="E8" s="56">
        <v>0.31</v>
      </c>
      <c r="F8" s="56">
        <f t="shared" si="0"/>
        <v>0.21025641025641026</v>
      </c>
      <c r="G8" s="46">
        <v>0</v>
      </c>
      <c r="H8" s="56">
        <f t="shared" si="2"/>
        <v>0.5202564102564102</v>
      </c>
      <c r="I8" s="56"/>
      <c r="J8" s="67">
        <f t="shared" si="3"/>
        <v>41</v>
      </c>
      <c r="K8" s="68">
        <f t="shared" si="4"/>
        <v>12</v>
      </c>
      <c r="L8" s="69">
        <v>2</v>
      </c>
      <c r="M8" s="69">
        <v>2</v>
      </c>
      <c r="N8" s="69">
        <v>4</v>
      </c>
      <c r="O8" s="69">
        <v>2</v>
      </c>
      <c r="P8" s="69">
        <v>2</v>
      </c>
      <c r="Q8" s="69">
        <v>0</v>
      </c>
      <c r="R8" s="69">
        <v>0</v>
      </c>
      <c r="S8" s="69">
        <v>0</v>
      </c>
      <c r="T8" s="69">
        <v>0</v>
      </c>
      <c r="U8" s="68" t="s">
        <v>290</v>
      </c>
      <c r="V8" s="68">
        <f t="shared" si="5"/>
        <v>6</v>
      </c>
      <c r="W8" s="70">
        <v>2</v>
      </c>
      <c r="X8" s="70">
        <v>2</v>
      </c>
      <c r="Y8" s="70">
        <v>2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68" t="s">
        <v>291</v>
      </c>
      <c r="AF8" s="68">
        <f t="shared" si="6"/>
        <v>23</v>
      </c>
      <c r="AG8" s="68">
        <v>0</v>
      </c>
      <c r="AH8" s="68">
        <v>0</v>
      </c>
      <c r="AI8" s="68">
        <v>0</v>
      </c>
      <c r="AJ8" s="68">
        <v>0</v>
      </c>
      <c r="AK8" s="68">
        <v>0</v>
      </c>
      <c r="AL8" s="68">
        <v>5</v>
      </c>
      <c r="AM8" s="68">
        <v>0</v>
      </c>
      <c r="AN8" s="68">
        <v>3</v>
      </c>
      <c r="AO8" s="68">
        <v>5</v>
      </c>
      <c r="AP8" s="68">
        <v>2</v>
      </c>
      <c r="AQ8" s="68">
        <v>3</v>
      </c>
      <c r="AR8" s="68">
        <v>5</v>
      </c>
      <c r="AS8" s="68" t="s">
        <v>292</v>
      </c>
      <c r="AT8" s="68">
        <f t="shared" si="7"/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 t="s">
        <v>293</v>
      </c>
      <c r="BG8" s="67">
        <f t="shared" si="8"/>
        <v>0</v>
      </c>
      <c r="BH8" s="68">
        <f t="shared" si="9"/>
        <v>0</v>
      </c>
      <c r="BI8" s="69">
        <v>0</v>
      </c>
      <c r="BJ8" s="69">
        <v>0</v>
      </c>
      <c r="BK8" s="69">
        <v>0</v>
      </c>
      <c r="BL8" s="68" t="s">
        <v>320</v>
      </c>
      <c r="BM8" s="68">
        <f t="shared" si="10"/>
        <v>0</v>
      </c>
      <c r="BN8" s="70">
        <v>0</v>
      </c>
      <c r="BO8" s="70">
        <v>0</v>
      </c>
      <c r="BP8" s="70">
        <v>0</v>
      </c>
      <c r="BQ8" s="70">
        <v>0</v>
      </c>
      <c r="BR8" s="70">
        <v>0</v>
      </c>
      <c r="BS8" s="70">
        <v>0</v>
      </c>
      <c r="BT8" s="68" t="s">
        <v>291</v>
      </c>
      <c r="BU8" s="78">
        <f t="shared" si="11"/>
        <v>0</v>
      </c>
      <c r="BV8" s="78"/>
      <c r="BW8" s="79">
        <v>0</v>
      </c>
      <c r="BX8" s="79">
        <v>0</v>
      </c>
      <c r="BY8" s="79">
        <v>0</v>
      </c>
      <c r="BZ8" s="79">
        <v>0</v>
      </c>
      <c r="CA8" s="68" t="s">
        <v>292</v>
      </c>
      <c r="CB8" s="68">
        <f t="shared" si="12"/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 t="s">
        <v>293</v>
      </c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ht="15" customHeight="1">
      <c r="A9" s="72" t="s">
        <v>48</v>
      </c>
      <c r="B9" s="72" t="s">
        <v>29</v>
      </c>
      <c r="C9" s="72" t="s">
        <v>49</v>
      </c>
      <c r="D9" s="11">
        <v>10</v>
      </c>
      <c r="E9" s="56">
        <v>0.26</v>
      </c>
      <c r="F9" s="56">
        <f t="shared" si="0"/>
        <v>0.17435897435897435</v>
      </c>
      <c r="G9" s="46">
        <v>0</v>
      </c>
      <c r="H9" s="56">
        <f t="shared" si="2"/>
        <v>0.43435897435897436</v>
      </c>
      <c r="I9" s="56"/>
      <c r="J9" s="67">
        <f t="shared" si="3"/>
        <v>34</v>
      </c>
      <c r="K9" s="68">
        <f t="shared" si="4"/>
        <v>13</v>
      </c>
      <c r="L9" s="69">
        <v>2</v>
      </c>
      <c r="M9" s="69">
        <v>3</v>
      </c>
      <c r="N9" s="69">
        <v>4</v>
      </c>
      <c r="O9" s="69">
        <v>2</v>
      </c>
      <c r="P9" s="69">
        <v>2</v>
      </c>
      <c r="Q9" s="69">
        <v>0</v>
      </c>
      <c r="R9" s="69">
        <v>0</v>
      </c>
      <c r="S9" s="69">
        <v>0</v>
      </c>
      <c r="T9" s="69">
        <v>0</v>
      </c>
      <c r="U9" s="68" t="s">
        <v>290</v>
      </c>
      <c r="V9" s="68">
        <f t="shared" si="5"/>
        <v>12</v>
      </c>
      <c r="W9" s="70">
        <v>2</v>
      </c>
      <c r="X9" s="70">
        <v>2</v>
      </c>
      <c r="Y9" s="70">
        <v>2</v>
      </c>
      <c r="Z9" s="70">
        <v>0</v>
      </c>
      <c r="AA9" s="70">
        <v>3</v>
      </c>
      <c r="AB9" s="70">
        <v>3</v>
      </c>
      <c r="AC9" s="70">
        <v>0</v>
      </c>
      <c r="AD9" s="70">
        <v>0</v>
      </c>
      <c r="AE9" s="68" t="s">
        <v>291</v>
      </c>
      <c r="AF9" s="68">
        <f t="shared" si="6"/>
        <v>9</v>
      </c>
      <c r="AG9" s="68">
        <v>5</v>
      </c>
      <c r="AH9" s="68">
        <v>0</v>
      </c>
      <c r="AI9" s="68">
        <v>0</v>
      </c>
      <c r="AJ9" s="68">
        <v>2</v>
      </c>
      <c r="AK9" s="68">
        <v>0</v>
      </c>
      <c r="AL9" s="68">
        <v>0</v>
      </c>
      <c r="AM9" s="68">
        <v>2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 t="s">
        <v>292</v>
      </c>
      <c r="AT9" s="68">
        <f t="shared" si="7"/>
        <v>0</v>
      </c>
      <c r="AU9" s="9">
        <v>0</v>
      </c>
      <c r="AV9" s="9">
        <v>0</v>
      </c>
      <c r="AW9" s="9">
        <v>0</v>
      </c>
      <c r="AX9" s="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 t="s">
        <v>293</v>
      </c>
      <c r="BG9" s="67">
        <f t="shared" si="8"/>
        <v>0</v>
      </c>
      <c r="BH9" s="68">
        <f t="shared" si="9"/>
        <v>0</v>
      </c>
      <c r="BI9" s="69">
        <v>0</v>
      </c>
      <c r="BJ9" s="69">
        <v>0</v>
      </c>
      <c r="BK9" s="69">
        <v>0</v>
      </c>
      <c r="BL9" s="68" t="s">
        <v>320</v>
      </c>
      <c r="BM9" s="68">
        <f t="shared" si="10"/>
        <v>0</v>
      </c>
      <c r="BN9" s="70"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68" t="s">
        <v>291</v>
      </c>
      <c r="BU9" s="78">
        <f t="shared" si="11"/>
        <v>0</v>
      </c>
      <c r="BV9" s="78"/>
      <c r="BW9" s="79">
        <v>0</v>
      </c>
      <c r="BX9" s="79">
        <v>0</v>
      </c>
      <c r="BY9" s="79">
        <v>0</v>
      </c>
      <c r="BZ9" s="79">
        <v>0</v>
      </c>
      <c r="CA9" s="68" t="s">
        <v>292</v>
      </c>
      <c r="CB9" s="68">
        <f t="shared" si="12"/>
        <v>0</v>
      </c>
      <c r="CC9" s="9">
        <v>0</v>
      </c>
      <c r="CD9" s="9">
        <v>0</v>
      </c>
      <c r="CE9" s="9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 t="s">
        <v>293</v>
      </c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2013-02-12T08:25:57Z</cp:lastPrinted>
  <dcterms:modified xsi:type="dcterms:W3CDTF">2013-02-20T07:50:21Z</dcterms:modified>
  <cp:category/>
  <cp:version/>
  <cp:contentType/>
  <cp:contentStatus/>
</cp:coreProperties>
</file>