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M\Desktop\"/>
    </mc:Choice>
  </mc:AlternateContent>
  <xr:revisionPtr revIDLastSave="0" documentId="13_ncr:1_{834E96F7-1A39-42FE-97BA-3B58AF18D47D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колірний круг Іттена" sheetId="1" r:id="rId1"/>
    <sheet name="виробництво одягу" sheetId="5" r:id="rId2"/>
    <sheet name="реалізація" sheetId="4" r:id="rId3"/>
    <sheet name="зображення одягу" sheetId="6" r:id="rId4"/>
    <sheet name="зображення" sheetId="7" r:id="rId5"/>
    <sheet name="терміни швацькоі справи" sheetId="9" r:id="rId6"/>
    <sheet name="словник" sheetId="2" r:id="rId7"/>
  </sheets>
  <definedNames>
    <definedName name="solver_adj" localSheetId="6" hidden="1">словник!$C$5:$G$6</definedName>
    <definedName name="solver_cvg" localSheetId="2" hidden="1">0.0001</definedName>
    <definedName name="solver_cvg" localSheetId="6" hidden="1">0.0001</definedName>
    <definedName name="solver_drv" localSheetId="2" hidden="1">1</definedName>
    <definedName name="solver_drv" localSheetId="6" hidden="1">1</definedName>
    <definedName name="solver_eng" localSheetId="2" hidden="1">2</definedName>
    <definedName name="solver_eng" localSheetId="6" hidden="1">2</definedName>
    <definedName name="solver_est" localSheetId="2" hidden="1">1</definedName>
    <definedName name="solver_est" localSheetId="6" hidden="1">1</definedName>
    <definedName name="solver_itr" localSheetId="2" hidden="1">2147483647</definedName>
    <definedName name="solver_itr" localSheetId="6" hidden="1">2147483647</definedName>
    <definedName name="solver_lhs1" localSheetId="2" hidden="1">реалізація!$H$19</definedName>
    <definedName name="solver_lhs1" localSheetId="6" hidden="1">словник!$C$5:$G$6</definedName>
    <definedName name="solver_lhs10" localSheetId="2" hidden="1">реалізація!$H$19</definedName>
    <definedName name="solver_lhs10" localSheetId="6" hidden="1">словник!$H$19</definedName>
    <definedName name="solver_lhs2" localSheetId="2" hidden="1">реалізація!$H$19</definedName>
    <definedName name="solver_lhs2" localSheetId="6" hidden="1">словник!$H$11</definedName>
    <definedName name="solver_lhs3" localSheetId="2" hidden="1">реалізація!$H$19</definedName>
    <definedName name="solver_lhs3" localSheetId="6" hidden="1">словник!$H$12</definedName>
    <definedName name="solver_lhs4" localSheetId="2" hidden="1">реалізація!$H$19</definedName>
    <definedName name="solver_lhs4" localSheetId="6" hidden="1">словник!$H$13</definedName>
    <definedName name="solver_lhs5" localSheetId="2" hidden="1">реалізація!$H$19</definedName>
    <definedName name="solver_lhs5" localSheetId="6" hidden="1">словник!$H$14</definedName>
    <definedName name="solver_lhs6" localSheetId="2" hidden="1">реалізація!$H$19</definedName>
    <definedName name="solver_lhs6" localSheetId="6" hidden="1">словник!$H$15</definedName>
    <definedName name="solver_lhs7" localSheetId="2" hidden="1">реалізація!$H$19</definedName>
    <definedName name="solver_lhs7" localSheetId="6" hidden="1">словник!$H$16</definedName>
    <definedName name="solver_lhs8" localSheetId="2" hidden="1">реалізація!$H$19</definedName>
    <definedName name="solver_lhs8" localSheetId="6" hidden="1">словник!$H$17</definedName>
    <definedName name="solver_lhs9" localSheetId="2" hidden="1">реалізація!$H$19</definedName>
    <definedName name="solver_lhs9" localSheetId="6" hidden="1">словник!$H$18</definedName>
    <definedName name="solver_mip" localSheetId="2" hidden="1">2147483647</definedName>
    <definedName name="solver_mip" localSheetId="6" hidden="1">2147483647</definedName>
    <definedName name="solver_mni" localSheetId="2" hidden="1">30</definedName>
    <definedName name="solver_mni" localSheetId="6" hidden="1">30</definedName>
    <definedName name="solver_mrt" localSheetId="2" hidden="1">0.075</definedName>
    <definedName name="solver_mrt" localSheetId="6" hidden="1">0.075</definedName>
    <definedName name="solver_msl" localSheetId="2" hidden="1">2</definedName>
    <definedName name="solver_msl" localSheetId="6" hidden="1">2</definedName>
    <definedName name="solver_neg" localSheetId="2" hidden="1">1</definedName>
    <definedName name="solver_neg" localSheetId="6" hidden="1">1</definedName>
    <definedName name="solver_nod" localSheetId="2" hidden="1">2147483647</definedName>
    <definedName name="solver_nod" localSheetId="6" hidden="1">2147483647</definedName>
    <definedName name="solver_num" localSheetId="2" hidden="1">0</definedName>
    <definedName name="solver_num" localSheetId="6" hidden="1">10</definedName>
    <definedName name="solver_nwt" localSheetId="2" hidden="1">1</definedName>
    <definedName name="solver_nwt" localSheetId="6" hidden="1">1</definedName>
    <definedName name="solver_opt" localSheetId="6" hidden="1">словник!$H$10</definedName>
    <definedName name="solver_pre" localSheetId="2" hidden="1">0.000001</definedName>
    <definedName name="solver_pre" localSheetId="6" hidden="1">0.000001</definedName>
    <definedName name="solver_rbv" localSheetId="2" hidden="1">1</definedName>
    <definedName name="solver_rbv" localSheetId="6" hidden="1">1</definedName>
    <definedName name="solver_rel1" localSheetId="2" hidden="1">2</definedName>
    <definedName name="solver_rel1" localSheetId="6" hidden="1">3</definedName>
    <definedName name="solver_rel10" localSheetId="2" hidden="1">2</definedName>
    <definedName name="solver_rel10" localSheetId="6" hidden="1">2</definedName>
    <definedName name="solver_rel2" localSheetId="2" hidden="1">2</definedName>
    <definedName name="solver_rel2" localSheetId="6" hidden="1">2</definedName>
    <definedName name="solver_rel3" localSheetId="2" hidden="1">2</definedName>
    <definedName name="solver_rel3" localSheetId="6" hidden="1">2</definedName>
    <definedName name="solver_rel4" localSheetId="2" hidden="1">2</definedName>
    <definedName name="solver_rel4" localSheetId="6" hidden="1">2</definedName>
    <definedName name="solver_rel5" localSheetId="2" hidden="1">2</definedName>
    <definedName name="solver_rel5" localSheetId="6" hidden="1">2</definedName>
    <definedName name="solver_rel6" localSheetId="2" hidden="1">2</definedName>
    <definedName name="solver_rel6" localSheetId="6" hidden="1">2</definedName>
    <definedName name="solver_rel7" localSheetId="2" hidden="1">2</definedName>
    <definedName name="solver_rel7" localSheetId="6" hidden="1">2</definedName>
    <definedName name="solver_rel8" localSheetId="2" hidden="1">2</definedName>
    <definedName name="solver_rel8" localSheetId="6" hidden="1">2</definedName>
    <definedName name="solver_rel9" localSheetId="2" hidden="1">2</definedName>
    <definedName name="solver_rel9" localSheetId="6" hidden="1">2</definedName>
    <definedName name="solver_rhs1" localSheetId="2" hidden="1">реалізація!$E$19</definedName>
    <definedName name="solver_rhs1" localSheetId="6" hidden="1">0</definedName>
    <definedName name="solver_rhs10" localSheetId="2" hidden="1">реалізація!$E$19</definedName>
    <definedName name="solver_rhs10" localSheetId="6" hidden="1">словник!$E$19</definedName>
    <definedName name="solver_rhs2" localSheetId="2" hidden="1">реалізація!$E$19</definedName>
    <definedName name="solver_rhs2" localSheetId="6" hidden="1">словник!$E$11</definedName>
    <definedName name="solver_rhs3" localSheetId="2" hidden="1">реалізація!$E$19</definedName>
    <definedName name="solver_rhs3" localSheetId="6" hidden="1">словник!$E$12</definedName>
    <definedName name="solver_rhs4" localSheetId="2" hidden="1">реалізація!$E$19</definedName>
    <definedName name="solver_rhs4" localSheetId="6" hidden="1">словник!$E$13</definedName>
    <definedName name="solver_rhs5" localSheetId="2" hidden="1">реалізація!$E$19</definedName>
    <definedName name="solver_rhs5" localSheetId="6" hidden="1">словник!$E$14</definedName>
    <definedName name="solver_rhs6" localSheetId="2" hidden="1">реалізація!$E$19</definedName>
    <definedName name="solver_rhs6" localSheetId="6" hidden="1">словник!$E$15</definedName>
    <definedName name="solver_rhs7" localSheetId="2" hidden="1">реалізація!$E$19</definedName>
    <definedName name="solver_rhs7" localSheetId="6" hidden="1">словник!$E$16</definedName>
    <definedName name="solver_rhs8" localSheetId="2" hidden="1">реалізація!$E$19</definedName>
    <definedName name="solver_rhs8" localSheetId="6" hidden="1">словник!$E$17</definedName>
    <definedName name="solver_rhs9" localSheetId="2" hidden="1">реалізація!$E$19</definedName>
    <definedName name="solver_rhs9" localSheetId="6" hidden="1">словник!$E$18</definedName>
    <definedName name="solver_rlx" localSheetId="2" hidden="1">2</definedName>
    <definedName name="solver_rlx" localSheetId="6" hidden="1">2</definedName>
    <definedName name="solver_rsd" localSheetId="2" hidden="1">0</definedName>
    <definedName name="solver_rsd" localSheetId="6" hidden="1">0</definedName>
    <definedName name="solver_scl" localSheetId="2" hidden="1">1</definedName>
    <definedName name="solver_scl" localSheetId="6" hidden="1">1</definedName>
    <definedName name="solver_sho" localSheetId="2" hidden="1">2</definedName>
    <definedName name="solver_sho" localSheetId="6" hidden="1">2</definedName>
    <definedName name="solver_ssz" localSheetId="2" hidden="1">100</definedName>
    <definedName name="solver_ssz" localSheetId="6" hidden="1">100</definedName>
    <definedName name="solver_tim" localSheetId="2" hidden="1">2147483647</definedName>
    <definedName name="solver_tim" localSheetId="6" hidden="1">2147483647</definedName>
    <definedName name="solver_tol" localSheetId="2" hidden="1">0.01</definedName>
    <definedName name="solver_tol" localSheetId="6" hidden="1">0.01</definedName>
    <definedName name="solver_typ" localSheetId="2" hidden="1">3</definedName>
    <definedName name="solver_typ" localSheetId="6" hidden="1">3</definedName>
    <definedName name="solver_val" localSheetId="6" hidden="1">76</definedName>
    <definedName name="solver_ver" localSheetId="2" hidden="1">3</definedName>
    <definedName name="solver_ver" localSheetId="6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B3" i="2"/>
  <c r="J20" i="4"/>
  <c r="I27" i="4"/>
  <c r="H27" i="4"/>
  <c r="G27" i="4"/>
  <c r="H25" i="4"/>
  <c r="P3" i="9"/>
  <c r="P4" i="9"/>
  <c r="Q4" i="9" s="1"/>
  <c r="P5" i="9"/>
  <c r="S5" i="9" s="1"/>
  <c r="T5" i="9" s="1"/>
  <c r="P6" i="9"/>
  <c r="S6" i="9" s="1"/>
  <c r="T6" i="9" s="1"/>
  <c r="P7" i="9"/>
  <c r="P8" i="9"/>
  <c r="P9" i="9"/>
  <c r="P10" i="9"/>
  <c r="P11" i="9"/>
  <c r="S11" i="9" s="1"/>
  <c r="T11" i="9" s="1"/>
  <c r="P12" i="9"/>
  <c r="Q12" i="9" s="1"/>
  <c r="P13" i="9"/>
  <c r="P14" i="9"/>
  <c r="S14" i="9" s="1"/>
  <c r="T14" i="9" s="1"/>
  <c r="P15" i="9"/>
  <c r="P16" i="9"/>
  <c r="P17" i="9"/>
  <c r="P18" i="9"/>
  <c r="Q18" i="9" s="1"/>
  <c r="P19" i="9"/>
  <c r="P20" i="9"/>
  <c r="Q20" i="9" s="1"/>
  <c r="P21" i="9"/>
  <c r="Q21" i="9" s="1"/>
  <c r="P22" i="9"/>
  <c r="S22" i="9" s="1"/>
  <c r="T22" i="9" s="1"/>
  <c r="P23" i="9"/>
  <c r="P24" i="9"/>
  <c r="P25" i="9"/>
  <c r="P26" i="9"/>
  <c r="P27" i="9"/>
  <c r="Q27" i="9" s="1"/>
  <c r="P28" i="9"/>
  <c r="S28" i="9" s="1"/>
  <c r="T28" i="9" s="1"/>
  <c r="P29" i="9"/>
  <c r="P30" i="9"/>
  <c r="S30" i="9" s="1"/>
  <c r="T30" i="9" s="1"/>
  <c r="P31" i="9"/>
  <c r="P32" i="9"/>
  <c r="P33" i="9"/>
  <c r="P34" i="9"/>
  <c r="S34" i="9" s="1"/>
  <c r="T34" i="9" s="1"/>
  <c r="P35" i="9"/>
  <c r="P36" i="9"/>
  <c r="Q36" i="9" s="1"/>
  <c r="P37" i="9"/>
  <c r="Q37" i="9" s="1"/>
  <c r="P38" i="9"/>
  <c r="Q38" i="9" s="1"/>
  <c r="P39" i="9"/>
  <c r="P40" i="9"/>
  <c r="P41" i="9"/>
  <c r="P42" i="9"/>
  <c r="P43" i="9"/>
  <c r="Q43" i="9" s="1"/>
  <c r="P44" i="9"/>
  <c r="S44" i="9" s="1"/>
  <c r="T44" i="9" s="1"/>
  <c r="P45" i="9"/>
  <c r="P46" i="9"/>
  <c r="S46" i="9" s="1"/>
  <c r="T46" i="9" s="1"/>
  <c r="P47" i="9"/>
  <c r="P48" i="9"/>
  <c r="P49" i="9"/>
  <c r="P50" i="9"/>
  <c r="Q50" i="9" s="1"/>
  <c r="P51" i="9"/>
  <c r="P52" i="9"/>
  <c r="S52" i="9" s="1"/>
  <c r="T52" i="9" s="1"/>
  <c r="P53" i="9"/>
  <c r="S53" i="9" s="1"/>
  <c r="T53" i="9" s="1"/>
  <c r="P54" i="9"/>
  <c r="Q54" i="9" s="1"/>
  <c r="P55" i="9"/>
  <c r="P56" i="9"/>
  <c r="P57" i="9"/>
  <c r="P58" i="9"/>
  <c r="P59" i="9"/>
  <c r="Q59" i="9" s="1"/>
  <c r="P60" i="9"/>
  <c r="Q60" i="9" s="1"/>
  <c r="P61" i="9"/>
  <c r="P62" i="9"/>
  <c r="S62" i="9" s="1"/>
  <c r="T62" i="9" s="1"/>
  <c r="P63" i="9"/>
  <c r="P64" i="9"/>
  <c r="P65" i="9"/>
  <c r="P66" i="9"/>
  <c r="S66" i="9" s="1"/>
  <c r="T66" i="9" s="1"/>
  <c r="P67" i="9"/>
  <c r="S67" i="9" s="1"/>
  <c r="T67" i="9" s="1"/>
  <c r="P68" i="9"/>
  <c r="S68" i="9" s="1"/>
  <c r="T68" i="9" s="1"/>
  <c r="P69" i="9"/>
  <c r="S69" i="9" s="1"/>
  <c r="T69" i="9" s="1"/>
  <c r="P70" i="9"/>
  <c r="Q70" i="9" s="1"/>
  <c r="P71" i="9"/>
  <c r="P72" i="9"/>
  <c r="P73" i="9"/>
  <c r="P74" i="9"/>
  <c r="P75" i="9"/>
  <c r="Q75" i="9" s="1"/>
  <c r="P76" i="9"/>
  <c r="S76" i="9" s="1"/>
  <c r="T76" i="9" s="1"/>
  <c r="P2" i="9"/>
  <c r="Q2" i="9" s="1"/>
  <c r="S3" i="9"/>
  <c r="T3" i="9" s="1"/>
  <c r="S7" i="9"/>
  <c r="T7" i="9" s="1"/>
  <c r="S8" i="9"/>
  <c r="T8" i="9" s="1"/>
  <c r="S9" i="9"/>
  <c r="T9" i="9" s="1"/>
  <c r="S10" i="9"/>
  <c r="T10" i="9" s="1"/>
  <c r="S13" i="9"/>
  <c r="T13" i="9" s="1"/>
  <c r="S15" i="9"/>
  <c r="T15" i="9" s="1"/>
  <c r="S16" i="9"/>
  <c r="T16" i="9" s="1"/>
  <c r="S17" i="9"/>
  <c r="T17" i="9" s="1"/>
  <c r="S19" i="9"/>
  <c r="T19" i="9" s="1"/>
  <c r="S20" i="9"/>
  <c r="T20" i="9" s="1"/>
  <c r="S23" i="9"/>
  <c r="T23" i="9" s="1"/>
  <c r="S24" i="9"/>
  <c r="T24" i="9" s="1"/>
  <c r="S25" i="9"/>
  <c r="T25" i="9" s="1"/>
  <c r="S26" i="9"/>
  <c r="T26" i="9" s="1"/>
  <c r="S29" i="9"/>
  <c r="T29" i="9" s="1"/>
  <c r="S31" i="9"/>
  <c r="T31" i="9" s="1"/>
  <c r="S32" i="9"/>
  <c r="T32" i="9" s="1"/>
  <c r="S33" i="9"/>
  <c r="T33" i="9" s="1"/>
  <c r="S35" i="9"/>
  <c r="T35" i="9" s="1"/>
  <c r="S36" i="9"/>
  <c r="T36" i="9" s="1"/>
  <c r="S38" i="9"/>
  <c r="T38" i="9" s="1"/>
  <c r="S39" i="9"/>
  <c r="T39" i="9" s="1"/>
  <c r="S40" i="9"/>
  <c r="T40" i="9" s="1"/>
  <c r="S41" i="9"/>
  <c r="T41" i="9" s="1"/>
  <c r="S42" i="9"/>
  <c r="T42" i="9" s="1"/>
  <c r="S45" i="9"/>
  <c r="T45" i="9" s="1"/>
  <c r="S47" i="9"/>
  <c r="T47" i="9" s="1"/>
  <c r="S48" i="9"/>
  <c r="T48" i="9" s="1"/>
  <c r="S49" i="9"/>
  <c r="T49" i="9" s="1"/>
  <c r="S51" i="9"/>
  <c r="T51" i="9" s="1"/>
  <c r="S54" i="9"/>
  <c r="T54" i="9" s="1"/>
  <c r="S55" i="9"/>
  <c r="T55" i="9" s="1"/>
  <c r="S56" i="9"/>
  <c r="T56" i="9" s="1"/>
  <c r="S57" i="9"/>
  <c r="T57" i="9" s="1"/>
  <c r="S58" i="9"/>
  <c r="T58" i="9" s="1"/>
  <c r="S61" i="9"/>
  <c r="T61" i="9" s="1"/>
  <c r="S63" i="9"/>
  <c r="T63" i="9" s="1"/>
  <c r="S64" i="9"/>
  <c r="T64" i="9" s="1"/>
  <c r="S65" i="9"/>
  <c r="T65" i="9" s="1"/>
  <c r="S71" i="9"/>
  <c r="T71" i="9" s="1"/>
  <c r="S72" i="9"/>
  <c r="T72" i="9" s="1"/>
  <c r="S73" i="9"/>
  <c r="T73" i="9" s="1"/>
  <c r="S74" i="9"/>
  <c r="T74" i="9" s="1"/>
  <c r="S2" i="9"/>
  <c r="T2" i="9" s="1"/>
  <c r="Q3" i="9"/>
  <c r="Q6" i="9"/>
  <c r="Q7" i="9"/>
  <c r="Q8" i="9"/>
  <c r="Q9" i="9"/>
  <c r="Q10" i="9"/>
  <c r="Q13" i="9"/>
  <c r="Q15" i="9"/>
  <c r="Q16" i="9"/>
  <c r="Q17" i="9"/>
  <c r="Q19" i="9"/>
  <c r="Q22" i="9"/>
  <c r="Q23" i="9"/>
  <c r="Q24" i="9"/>
  <c r="Q25" i="9"/>
  <c r="Q26" i="9"/>
  <c r="Q29" i="9"/>
  <c r="Q30" i="9"/>
  <c r="Q31" i="9"/>
  <c r="Q32" i="9"/>
  <c r="Q33" i="9"/>
  <c r="Q35" i="9"/>
  <c r="Q39" i="9"/>
  <c r="Q40" i="9"/>
  <c r="Q41" i="9"/>
  <c r="Q42" i="9"/>
  <c r="Q45" i="9"/>
  <c r="Q46" i="9"/>
  <c r="Q47" i="9"/>
  <c r="Q48" i="9"/>
  <c r="Q49" i="9"/>
  <c r="Q51" i="9"/>
  <c r="Q55" i="9"/>
  <c r="Q56" i="9"/>
  <c r="Q57" i="9"/>
  <c r="Q58" i="9"/>
  <c r="Q61" i="9"/>
  <c r="Q63" i="9"/>
  <c r="Q64" i="9"/>
  <c r="Q65" i="9"/>
  <c r="Q67" i="9"/>
  <c r="Q71" i="9"/>
  <c r="Q72" i="9"/>
  <c r="Q73" i="9"/>
  <c r="Q74" i="9"/>
  <c r="Q76" i="9" l="1"/>
  <c r="S60" i="9"/>
  <c r="T60" i="9" s="1"/>
  <c r="Q28" i="9"/>
  <c r="S12" i="9"/>
  <c r="T12" i="9" s="1"/>
  <c r="Q44" i="9"/>
  <c r="Q62" i="9"/>
  <c r="S70" i="9"/>
  <c r="T70" i="9" s="1"/>
  <c r="Q11" i="9"/>
  <c r="S37" i="9"/>
  <c r="T37" i="9" s="1"/>
  <c r="S27" i="9"/>
  <c r="T27" i="9" s="1"/>
  <c r="Q5" i="9"/>
  <c r="Q53" i="9"/>
  <c r="S59" i="9"/>
  <c r="T59" i="9" s="1"/>
  <c r="S43" i="9"/>
  <c r="T43" i="9" s="1"/>
  <c r="Q69" i="9"/>
  <c r="Q68" i="9"/>
  <c r="Q52" i="9"/>
  <c r="S75" i="9"/>
  <c r="T75" i="9" s="1"/>
  <c r="Q66" i="9"/>
  <c r="Q14" i="9"/>
  <c r="S21" i="9"/>
  <c r="T21" i="9" s="1"/>
  <c r="S4" i="9"/>
  <c r="T4" i="9" s="1"/>
  <c r="Q34" i="9"/>
  <c r="S50" i="9"/>
  <c r="T50" i="9" s="1"/>
  <c r="S18" i="9"/>
  <c r="T18" i="9" s="1"/>
</calcChain>
</file>

<file path=xl/sharedStrings.xml><?xml version="1.0" encoding="utf-8"?>
<sst xmlns="http://schemas.openxmlformats.org/spreadsheetml/2006/main" count="144" uniqueCount="132">
  <si>
    <t>джинсовий</t>
  </si>
  <si>
    <t>спортивний</t>
  </si>
  <si>
    <t>кежуал</t>
  </si>
  <si>
    <t>для відпочинку</t>
  </si>
  <si>
    <t>етнічний</t>
  </si>
  <si>
    <t>запити</t>
  </si>
  <si>
    <t>не для відпочинку і не жіночий</t>
  </si>
  <si>
    <t>всього записів в БД</t>
  </si>
  <si>
    <t>Схема № 1. Комплементарне поєднання</t>
  </si>
  <si>
    <t xml:space="preserve">Комплементарними, або додатковими, контрастними, є кольори, які розташовані на протилежних сторонах колірного круга Іттена. </t>
  </si>
  <si>
    <t>Yellow</t>
  </si>
  <si>
    <t>Yellow Orange</t>
  </si>
  <si>
    <t>Orange</t>
  </si>
  <si>
    <t>Red Orange</t>
  </si>
  <si>
    <t xml:space="preserve">Red </t>
  </si>
  <si>
    <t>Red Violet</t>
  </si>
  <si>
    <t>Violet</t>
  </si>
  <si>
    <t>Blue Violet</t>
  </si>
  <si>
    <t>Blue</t>
  </si>
  <si>
    <t>Blue Green</t>
  </si>
  <si>
    <t>Green</t>
  </si>
  <si>
    <t>Yellow Green</t>
  </si>
  <si>
    <t>Схема № 2. Тріада - поєднання 3 кольорів</t>
  </si>
  <si>
    <t>Схема № 3. Квадрат</t>
  </si>
  <si>
    <t>Поєднання 4 кольорів, рівновіддалених один від одного. Кольори тут несхожі по тону, але також комплементарні. За рахунок цього образ буде динамічним, грайливим і яскравим. Приклад: фіолетовий, червоно-оранжевий, жовтий, синьо-зелений.</t>
  </si>
  <si>
    <t>жіночий і (етнічний або кежуал)</t>
  </si>
  <si>
    <t>чоловічий і спортивний або жіночий і джинсовий</t>
  </si>
  <si>
    <t xml:space="preserve">чоловічий і кежуал або жіночий для відпочинку </t>
  </si>
  <si>
    <t>жіночий і спортивний</t>
  </si>
  <si>
    <t>чоловічий</t>
  </si>
  <si>
    <t>чоловічий і (кежуал або спортивний або джинсовий)</t>
  </si>
  <si>
    <t>кількість записів</t>
  </si>
  <si>
    <t>жіночий</t>
  </si>
  <si>
    <t>Відповідь:</t>
  </si>
  <si>
    <t>одяг</t>
  </si>
  <si>
    <t>Пальта, півпальта тощо, чоловічі та хлопчачі, тис.шт</t>
  </si>
  <si>
    <t>Жилети, анораки, куртки  та подібні вироби , чоловічі та хлопчачі, тис.шт</t>
  </si>
  <si>
    <t>Костюми та комплекти , чоловічі та хлопчачі, тис.шт</t>
  </si>
  <si>
    <t>Піджаки та блейзери , чоловічі та хлопчачі, тис.шт</t>
  </si>
  <si>
    <t>Пальта та плащі тощо, жіночі та дівчачі, тис.шт</t>
  </si>
  <si>
    <t>Жилети, анораки та подібні вироби , жіночі та дівчачі, тис.шт</t>
  </si>
  <si>
    <t>Костюми та комплекти ,  жіночі та дівчачі, тис.шт</t>
  </si>
  <si>
    <t>Жакети та блейзери , жіночі та дівчачі, тис.шт</t>
  </si>
  <si>
    <t>Сукні , жіночі та дівчачі,тис.шт</t>
  </si>
  <si>
    <t>Назва</t>
  </si>
  <si>
    <t>номер</t>
  </si>
  <si>
    <t>зображення</t>
  </si>
  <si>
    <t>Айріс фолдінг - техніка заповнення вирізаної по контуру картинки різінокольоровими смужками.</t>
  </si>
  <si>
    <t>Аплікація (у кравецькій справі) - пришитий до виробу мотив з іншої тканини.</t>
  </si>
  <si>
    <t>Асиметрія - нерівномірне розміщення слемсіпів при збереженні загальної рівноваги.</t>
  </si>
  <si>
    <t>Базисна сітка  - сукупність допоміжних горизонтальних і вертикальних ліній, що визначають загальні розміри основних частин будь-якого виробу.</t>
  </si>
  <si>
    <t>Викрійка - зразок, вирізаний із паперу, картону, за яким викроюють одяг, взуття тощо.</t>
  </si>
  <si>
    <t>Викрійка основи спідниці - універсальна заготовка, яка дозволить тобі отримувати найрізноманітніші моделі спідниць.</t>
  </si>
  <si>
    <t>Графічний дизайн - поліграфічні друковані вироби, товарні знаки, листівки тощо.</t>
  </si>
  <si>
    <t>Дизайн іміджу - дизайн одягу, взуття, аксесуарів, зачісок.</t>
  </si>
  <si>
    <t>Дизайнер - фахівець, що відповідає за функціональний та естетичний рівень предметів та композицій із них, створюючи певне середовище.</t>
  </si>
  <si>
    <t>Еклектика - поєднання непоєднуваних речей, змішування стилів.</t>
  </si>
  <si>
    <t>Застібка - іудзики, кнопки, гачки, блискавка, шнур.</t>
  </si>
  <si>
    <t>Імітація (від лат. Imilatio: наслідування) - виріб, який є підробкою будь-чого.</t>
  </si>
  <si>
    <t>Казеїнове волокно - білкове волокно тваринного походження (з білка молока), за деякими властивостями близьке до натуральної вовни.</t>
  </si>
  <si>
    <t>Квілінг - техніка виготовлення декоративних елементів шляхом скручування паперових смужок у спіраль.</t>
  </si>
  <si>
    <t>Кірігамі - різновид техніки орігамі, у якому допускається використання ножиць і клею.</t>
  </si>
  <si>
    <t>Колаж (у кравецькій справі) - спосіб виконання ескізів одягу за допомогою нетрадиційних матеріалів (кольоровий напір, фольга, тканина, бісер).</t>
  </si>
  <si>
    <t>Колір - властивість тіл викликати те чи інше зорове відчуття відповідно до спектрального складу відбитого або випромінюваного ними світла</t>
  </si>
  <si>
    <t>Комбінаторика - метод проектування, що полягає у знаходженні різних сполучень (комбінацій), поєднань, розміщень з обмеженої кількості елементів у певній послідовності.</t>
  </si>
  <si>
    <t>Композиція (від лат. compositio) - складання, об єднання та гармонійне поєднання частин у єдине ціле і загальне.</t>
  </si>
  <si>
    <t>Конструктивні дефекти  - виникають унаслідок невідповідності викрійки статурі людини.</t>
  </si>
  <si>
    <t>Крихкість - властивість матеріалу руйнуватися під дією зовнішніх сил без помітіюі пластичної деформації (до крихких матеріалів належить природний камінь, затверділий бетон, скло, чавун).</t>
  </si>
  <si>
    <t>Локальний колір - колір, який не зазнав змін під впливом світла.</t>
  </si>
  <si>
    <t>Машинний шов - місце з'єднання двох або декількох деталей, виконане на швейній машині.</t>
  </si>
  <si>
    <t>Мікроволокно - найтонше волокно, 100 кілометрів якого важать лише 6 грамів. Виготовляють мікроволокно за особливою тсхнологією з полімерного матеріалу.</t>
  </si>
  <si>
    <t>Модельєрський (дизайнерський) ескіз - стилізований малюнок із витягнутими й перебільшеними пропорціями фігури в одязі для увиразнення силуету.</t>
  </si>
  <si>
    <t>Модуль (від лат. modulus маленька міра) величина, яку беруть за основу розрату 11 ку розмірів деталей чи будь-яких частин і елементів, з яких складається виріб.</t>
  </si>
  <si>
    <t>Ниткова графіка (зображення ниткою, нитковий дизайн, ниткографія, ізонитка) - техніка отримання об’ємного зображення нитками, які натягують у визначеному порядку між вбитими у тверду поверхню цвяхами в певній послідовності, вишивка на картоні.</t>
  </si>
  <si>
    <t>Нюанс - незначна відмінність, ледь помітний перехід. Розрізняють нюанси за ({юрмою, розміром, кольором, фактурою тощо.</t>
  </si>
  <si>
    <t>Оборка (шлярка) - смужка тканини, иризібрана з одного боку, яким вона пришивається до виробу.</t>
  </si>
  <si>
    <t>Пергамано - техніка виготовлення виробів із пергаментного паперу або кальки тисненням та перфоруванням.</t>
  </si>
  <si>
    <t>Пластичність - протилежна до пружності властивість матеріалу змінювати під навантаженням форму та розмір без розривів і тріщин та зберігати їх після зняття навантаження. До пластичних матеріалів належить, наприклад, бетон до його затвердіння).</t>
  </si>
  <si>
    <t>Пропорції - гармонійне співвідношення частин форми між собою і з цілим.</t>
  </si>
  <si>
    <t>Пружність - властивість матеріалу деформуватися під навантаженням і набувати після зняття навантаження первинної форми й розміру (високий покажик пружності мають сталь, деревина, пластмаси).</t>
  </si>
  <si>
    <t>Ритм - рівномірне чергування внорядкованих елементів (ліній, об’ємів, площин тощо).</t>
  </si>
  <si>
    <t>Симетрія - принцип організації форми, композиції, коли елементи розташовані рівно віддалено від площини, осі або центра.</t>
  </si>
  <si>
    <t>Синтетичні волокна - це хімічні волокна, які отримують шляхом переробки продуктів газів, нафти, кам’яного вугілля за допомогою складних хімічних реакцій.</t>
  </si>
  <si>
    <t>Скрапбукінг  - техніка виготовлення виробів зі спеціального паперу різних кольорів і фактур та декоративних оздоблювальних елсмсігтів.</t>
  </si>
  <si>
    <t>Стібок - відстань між двома проколами голки.</t>
  </si>
  <si>
    <t>Строчка - ряд стібків, що повторюються.</t>
  </si>
  <si>
    <t>Технічний ескіз - робочий малюнок виробу спереду, ззаду і, якщо необхідно, збоку. Малюнок мас бути лаконічним, без зліших подробиць.</t>
  </si>
  <si>
    <t>Тканина - матеріал, який отримують на ткацьких верстатах шляхом переплетення між собою двох систем ниток - нитки основи та нитки піткання (їх ще наливають: основа і уток).</t>
  </si>
  <si>
    <t>Форма (у кравецькій справі) - зовнішній вигляд швейного виробу або окремої його деталі. Щоб створити виріб потрібіюї форми, виконують його конструювання.</t>
  </si>
  <si>
    <t>Функціональність - зручність, раціональність, відповідність призначенню та досконалість, які досягаються мінімальними засобами.</t>
  </si>
  <si>
    <t>Хімічні властивості конструкційних матеріалів - корозійна стійкість, стійкість до дії різних речовин.</t>
  </si>
  <si>
    <t>Хроматичні кольори - кольори і їхні відтінки, які ми розрізняємо у спектрі (червоний, оранжевий, жовтий, зелений, блакитний, синій, фіолетовий).</t>
  </si>
  <si>
    <t>Художнє (дизайнерське) конструювання - метод проектування предметного середовища передбачає висунення нової ідеї, розробку та втілення її в гармонійному, стилістично виразному оформленні предмета</t>
  </si>
  <si>
    <t>Штіфтельбант - стрічка для стягування складок, схожа на гардинну стрічку.</t>
  </si>
  <si>
    <t>Ахроматичний   - Це білий, сірий і чорний кольори.</t>
  </si>
  <si>
    <t>Витинанка: вид українського народного декоративного мистецтва - ажурне або силуетне зображення, вирізане ножицями чи ножем із паперу або витесане з деревини чи інших матеріалів; сюжетна та орнаментальна композиція.</t>
  </si>
  <si>
    <t>Виточки  - дуже важливі елементи конструкції виробу. За способом обробки виточки бувають розрізними та нерозрізними, виконаними з додатковою смужкою тканини, оздоблювальною строчкою і розпрасовані й запрасовані.</t>
  </si>
  <si>
    <t>Волан (від фр. voter літати) -  деталь декоративного оформлення швейного виробу у вигляді широкої сму ги тканини, яка викроєна по колу чи спіралі та з'єднана з виробом одним краєм; а вільний край утворює вертикальні хвилеподібні складки, що надає одягу святковості та легкості.</t>
  </si>
  <si>
    <t>Декатирування тканини - вологотеплова обробка (ВТО) тканини для попередження її зсідання в готовому виробі.</t>
  </si>
  <si>
    <t>Дизайн (від англ. Design: проектувати, креслити, задумувати, а також проект, план, рисунок) - творча діяльність із проектування естетичних властивостей предметів і середовища, в якому живе людина.</t>
  </si>
  <si>
    <t>Елемент дизайну -  частина або компонента, яку можна виділити в будь-якій композиції або творі мистецтва.</t>
  </si>
  <si>
    <t>Ескіз (від фр. Esquisse: нарис, замальовка) -  спрощене графічне зображення, що фіксує принциповий задум, конструкцію предмета, виконане від руки, з приблизним дотриманням пропорцій між його частинами.</t>
  </si>
  <si>
    <t>Кардмейкінг (від англ. card листівка,  робити) - техніка виготовлення вітальних листівок власноруч.</t>
  </si>
  <si>
    <t>Кокетка - відрізна деталь виробу, яка може бути різної форми: прямою, овальною та фігурною. Кокетку на спідниці розташовують зверху на задньому та передньому полотнищах спідниці з основної або оздоблювальїюі тканини.</t>
  </si>
  <si>
    <t>Контраст - протиставлення в композиції, переважно у співвідношенні протилежних пар (за кольором, фактурою, формою, розміром та ін.).</t>
  </si>
  <si>
    <t>Конструювання швейних виробів  -  частина проектування, яка включає в себе побудову креслень деталей одягу.</t>
  </si>
  <si>
    <t>Креслення - графічне зображення будь-якого предмета на папері в натуральну величину або в масштабі (у зменшеному чи збільшеному вигляді).</t>
  </si>
  <si>
    <t>Механічні властивості конструкційних матеріалів - міцність, пружність, пластичність, крихкістіь.</t>
  </si>
  <si>
    <t>Міцність - здатність матеріалу чинити опір руйнуванню внаслідок дії зовнішніх сил, що викликають в ньому внутрішні напруження (високий показник міцності мають метали, скло, бетон, певні види пластмас).</t>
  </si>
  <si>
    <t>Моделювання -процес зміни креслення викрійки основи відповідно до обраної моделі.</t>
  </si>
  <si>
    <t>Промисловий дизайн - використання прикладного мистецтва наукових знань для конструювання предметів виробництва - знарядь праці, механізмів, побутової техніки, меблів, тканин, транспорту тощо з метою поліпшення їхньої форми, естетичного вигляду, зручності у використанні, виробленні бренду, що сприяє конкурентоспроможності продукту та підприємства</t>
  </si>
  <si>
    <t>Покрій (Крій) - характеристика конструкції одягу за основними ознаками форми і з'єднання складових частин.</t>
  </si>
  <si>
    <t>Проектування - створення нового зразка виробу, що включає дослідження ринку, економічні розрахунки та обгрунтування, підготовку ескізу моделі, а також побудову креслення</t>
  </si>
  <si>
    <t>Розкрій - один із найважливіших процесів пошиття одягу. Він передбачає три стани: два підготовчі до розкрою і власне ражрій.</t>
  </si>
  <si>
    <t>Рюш - смужка тканини, призібрана й прикріплена до виробу посередині.</t>
  </si>
  <si>
    <t>Складки - рівно складені вдвоє смужки тканини одягу, утворені призбируванням, стягненням, прошиванням чи прасуванням: однобічні, зустрічні, бантові, віялові.</t>
  </si>
  <si>
    <t>Спідниця - предмет одягу, що покриває нижню частину тіла.</t>
  </si>
  <si>
    <t>Стиль (лат. Stylus: паличка для письма) - сукупність художніх, образних, композиційних, графічних, кольорових і фактурних ознак, які стійко виявляються і є характерними для групи виробів або культурного зразка</t>
  </si>
  <si>
    <t>Фізичні властивості конструкційних матеріалів - теплопровідність, теплоємність, електронпровідність, пористість, гігроскопічність тощо.</t>
  </si>
  <si>
    <t>Хімічні волокна - волокна, одержані з продуктів хімічної переробки природних або синтетичних полімерів.</t>
  </si>
  <si>
    <t>Художній ескіз - малюнок із природними пропорціями фігури в одязі, виконаний з тінями, які підкреслюють основні деталі крою, форму виробу, нюанси його посадки на фігурі, декоративні елементи, фактуру тканини.</t>
  </si>
  <si>
    <t>Швейна машина - пристрій, призначений для зшивання текстильних матеріалів та шкіри, виготовлення одягу, взуття та інших швейних виробів за допомогою швейних ниток.</t>
  </si>
  <si>
    <t>Поєднання 3 кольорів, що лежать на однаковій відстані один від одного. Забезпечує високу контрастність при збереженні гармонії. Така композиція виглядає досить живою навіть при використанні блідих і ненасичених кольорів.</t>
  </si>
  <si>
    <r>
      <t xml:space="preserve">введіть букви з терміна </t>
    </r>
    <r>
      <rPr>
        <sz val="12"/>
        <color theme="1"/>
        <rFont val="Calibri"/>
        <family val="2"/>
        <charset val="204"/>
      </rPr>
      <t>→</t>
    </r>
  </si>
  <si>
    <t>отримайте список термінів з введеними буквами і виберіть необхідний</t>
  </si>
  <si>
    <t>1. всього 554, чоловічий 291. тоді жіночий 263</t>
  </si>
  <si>
    <t>2. 245 це сума етнічного, кежуал, джинсового та спортивного чоловічого. Тоді для відпочинку 291-245=46</t>
  </si>
  <si>
    <t>3. 216 це джинс + спорт + кежуал чоловічі. Тоді етнічний чоловічий 245-216=29</t>
  </si>
  <si>
    <t>4. всього етнічного 65 тоді жіночого 65-29=36</t>
  </si>
  <si>
    <t>5. жіночого спортивного одягу 115</t>
  </si>
  <si>
    <t>6. жіночий і етнічний або кежуал 76. тоді просто кежуал жіночий 76-36=40</t>
  </si>
  <si>
    <t>Айріс фолдінг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</si>
</sst>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B00"/>
        <bgColor indexed="64"/>
      </patternFill>
    </fill>
    <fill>
      <patternFill patternType="solid">
        <fgColor rgb="FFFDC60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F4500"/>
        <bgColor indexed="64"/>
      </patternFill>
    </fill>
    <fill>
      <patternFill patternType="solid">
        <fgColor rgb="FFC71521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A2BE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EE00"/>
        <bgColor indexed="64"/>
      </patternFill>
    </fill>
    <fill>
      <patternFill patternType="solid">
        <fgColor rgb="FF9ACD32"/>
        <bgColor indexed="64"/>
      </patternFill>
    </fill>
    <fill>
      <patternFill patternType="solid">
        <fgColor rgb="FF00DDD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1" fillId="0" borderId="0" xfId="0" applyFont="1"/>
    <xf numFmtId="0" fontId="0" fillId="0" borderId="1" xfId="0" applyBorder="1"/>
    <xf numFmtId="0" fontId="0" fillId="0" borderId="6" xfId="0" applyBorder="1"/>
    <xf numFmtId="0" fontId="0" fillId="0" borderId="9" xfId="0" applyBorder="1"/>
    <xf numFmtId="0" fontId="1" fillId="14" borderId="4" xfId="0" applyFont="1" applyFill="1" applyBorder="1"/>
    <xf numFmtId="0" fontId="0" fillId="14" borderId="1" xfId="0" applyFill="1" applyBorder="1"/>
    <xf numFmtId="0" fontId="1" fillId="14" borderId="1" xfId="0" applyFont="1" applyFill="1" applyBorder="1" applyAlignment="1">
      <alignment horizontal="center" vertical="center"/>
    </xf>
    <xf numFmtId="0" fontId="2" fillId="0" borderId="0" xfId="1"/>
    <xf numFmtId="0" fontId="3" fillId="0" borderId="0" xfId="1" applyFont="1"/>
    <xf numFmtId="0" fontId="4" fillId="0" borderId="0" xfId="0" applyFont="1"/>
    <xf numFmtId="1" fontId="0" fillId="0" borderId="1" xfId="0" applyNumberFormat="1" applyBorder="1"/>
    <xf numFmtId="1" fontId="0" fillId="0" borderId="0" xfId="0" applyNumberFormat="1"/>
    <xf numFmtId="0" fontId="0" fillId="0" borderId="0" xfId="0" applyAlignment="1">
      <alignment vertical="center" wrapText="1"/>
    </xf>
    <xf numFmtId="0" fontId="0" fillId="15" borderId="6" xfId="0" applyFill="1" applyBorder="1"/>
    <xf numFmtId="1" fontId="0" fillId="16" borderId="1" xfId="0" applyNumberFormat="1" applyFill="1" applyBorder="1"/>
    <xf numFmtId="0" fontId="0" fillId="15" borderId="5" xfId="0" applyFill="1" applyBorder="1" applyAlignment="1">
      <alignment horizontal="left" wrapText="1"/>
    </xf>
    <xf numFmtId="0" fontId="0" fillId="15" borderId="1" xfId="0" applyFill="1" applyBorder="1" applyAlignment="1">
      <alignment horizontal="left" wrapText="1"/>
    </xf>
    <xf numFmtId="0" fontId="1" fillId="14" borderId="2" xfId="0" applyFont="1" applyFill="1" applyBorder="1" applyAlignment="1">
      <alignment horizontal="center"/>
    </xf>
    <xf numFmtId="0" fontId="1" fillId="14" borderId="3" xfId="0" applyFont="1" applyFill="1" applyBorder="1" applyAlignment="1">
      <alignment horizontal="center"/>
    </xf>
    <xf numFmtId="0" fontId="0" fillId="15" borderId="5" xfId="0" applyFill="1" applyBorder="1" applyAlignment="1">
      <alignment horizontal="left"/>
    </xf>
    <xf numFmtId="0" fontId="0" fillId="15" borderId="1" xfId="0" applyFill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5" fillId="0" borderId="0" xfId="0" applyFont="1" applyAlignment="1">
      <alignment horizontal="left" vertical="center" wrapText="1"/>
    </xf>
  </cellXfs>
  <cellStyles count="2">
    <cellStyle name="Normal 2" xfId="1" xr:uid="{FF2292F6-8031-4348-A4A3-63E2931550A8}"/>
    <cellStyle name="Звичайний" xfId="0" builtinId="0"/>
  </cellStyles>
  <dxfs count="0"/>
  <tableStyles count="0" defaultTableStyle="TableStyleMedium2" defaultPivotStyle="PivotStyleLight16"/>
  <colors>
    <mruColors>
      <color rgb="FFC71521"/>
      <color rgb="FF9ACD32"/>
      <color rgb="FF00EE00"/>
      <color rgb="FF008000"/>
      <color rgb="FF00DDDD"/>
      <color rgb="FF9ACD00"/>
      <color rgb="FF0000FF"/>
      <color rgb="FF8A2BE2"/>
      <color rgb="FF800080"/>
      <color rgb="FFC71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$D$6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checked="Checked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jpeg"/><Relationship Id="rId2" Type="http://schemas.microsoft.com/office/2007/relationships/hdphoto" Target="../media/hdphoto1.wdp"/><Relationship Id="rId1" Type="http://schemas.openxmlformats.org/officeDocument/2006/relationships/image" Target="../media/image10.png"/><Relationship Id="rId5" Type="http://schemas.microsoft.com/office/2007/relationships/hdphoto" Target="../media/hdphoto2.wdp"/><Relationship Id="rId4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9525</xdr:rowOff>
        </xdr:from>
        <xdr:to>
          <xdr:col>2</xdr:col>
          <xdr:colOff>47625</xdr:colOff>
          <xdr:row>7</xdr:row>
          <xdr:rowOff>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7</xdr:row>
          <xdr:rowOff>9525</xdr:rowOff>
        </xdr:from>
        <xdr:to>
          <xdr:col>2</xdr:col>
          <xdr:colOff>38100</xdr:colOff>
          <xdr:row>8</xdr:row>
          <xdr:rowOff>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9525</xdr:rowOff>
        </xdr:from>
        <xdr:to>
          <xdr:col>2</xdr:col>
          <xdr:colOff>38100</xdr:colOff>
          <xdr:row>9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9525</xdr:rowOff>
        </xdr:from>
        <xdr:to>
          <xdr:col>2</xdr:col>
          <xdr:colOff>28575</xdr:colOff>
          <xdr:row>10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10</xdr:row>
          <xdr:rowOff>19050</xdr:rowOff>
        </xdr:from>
        <xdr:to>
          <xdr:col>2</xdr:col>
          <xdr:colOff>38100</xdr:colOff>
          <xdr:row>11</xdr:row>
          <xdr:rowOff>9525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9525</xdr:rowOff>
        </xdr:from>
        <xdr:to>
          <xdr:col>2</xdr:col>
          <xdr:colOff>57150</xdr:colOff>
          <xdr:row>12</xdr:row>
          <xdr:rowOff>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19050</xdr:rowOff>
        </xdr:from>
        <xdr:to>
          <xdr:col>2</xdr:col>
          <xdr:colOff>38100</xdr:colOff>
          <xdr:row>13</xdr:row>
          <xdr:rowOff>9525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9525</xdr:rowOff>
        </xdr:from>
        <xdr:to>
          <xdr:col>2</xdr:col>
          <xdr:colOff>47625</xdr:colOff>
          <xdr:row>14</xdr:row>
          <xdr:rowOff>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0</xdr:rowOff>
        </xdr:from>
        <xdr:to>
          <xdr:col>2</xdr:col>
          <xdr:colOff>47625</xdr:colOff>
          <xdr:row>14</xdr:row>
          <xdr:rowOff>171450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15</xdr:row>
          <xdr:rowOff>9525</xdr:rowOff>
        </xdr:from>
        <xdr:to>
          <xdr:col>2</xdr:col>
          <xdr:colOff>38100</xdr:colOff>
          <xdr:row>16</xdr:row>
          <xdr:rowOff>0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9525</xdr:rowOff>
        </xdr:from>
        <xdr:to>
          <xdr:col>2</xdr:col>
          <xdr:colOff>47625</xdr:colOff>
          <xdr:row>17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17</xdr:row>
          <xdr:rowOff>9525</xdr:rowOff>
        </xdr:from>
        <xdr:to>
          <xdr:col>2</xdr:col>
          <xdr:colOff>38100</xdr:colOff>
          <xdr:row>18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104936</xdr:colOff>
      <xdr:row>7</xdr:row>
      <xdr:rowOff>32288</xdr:rowOff>
    </xdr:from>
    <xdr:to>
      <xdr:col>3</xdr:col>
      <xdr:colOff>1791991</xdr:colOff>
      <xdr:row>7</xdr:row>
      <xdr:rowOff>1336729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6976" y="7370348"/>
          <a:ext cx="1687055" cy="1304441"/>
        </a:xfrm>
        <a:prstGeom prst="rect">
          <a:avLst/>
        </a:prstGeom>
      </xdr:spPr>
    </xdr:pic>
    <xdr:clientData/>
  </xdr:twoCellAnchor>
  <xdr:twoCellAnchor editAs="oneCell">
    <xdr:from>
      <xdr:col>3</xdr:col>
      <xdr:colOff>51661</xdr:colOff>
      <xdr:row>3</xdr:row>
      <xdr:rowOff>47376</xdr:rowOff>
    </xdr:from>
    <xdr:to>
      <xdr:col>3</xdr:col>
      <xdr:colOff>1801678</xdr:colOff>
      <xdr:row>3</xdr:row>
      <xdr:rowOff>1339957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701" y="1807596"/>
          <a:ext cx="1750017" cy="1292581"/>
        </a:xfrm>
        <a:prstGeom prst="rect">
          <a:avLst/>
        </a:prstGeom>
      </xdr:spPr>
    </xdr:pic>
    <xdr:clientData/>
  </xdr:twoCellAnchor>
  <xdr:twoCellAnchor editAs="oneCell">
    <xdr:from>
      <xdr:col>3</xdr:col>
      <xdr:colOff>71034</xdr:colOff>
      <xdr:row>9</xdr:row>
      <xdr:rowOff>56505</xdr:rowOff>
    </xdr:from>
    <xdr:to>
      <xdr:col>3</xdr:col>
      <xdr:colOff>1879170</xdr:colOff>
      <xdr:row>9</xdr:row>
      <xdr:rowOff>1291526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3074" y="10183485"/>
          <a:ext cx="1808136" cy="1235021"/>
        </a:xfrm>
        <a:prstGeom prst="rect">
          <a:avLst/>
        </a:prstGeom>
      </xdr:spPr>
    </xdr:pic>
    <xdr:clientData/>
  </xdr:twoCellAnchor>
  <xdr:twoCellAnchor editAs="oneCell">
    <xdr:from>
      <xdr:col>3</xdr:col>
      <xdr:colOff>104936</xdr:colOff>
      <xdr:row>8</xdr:row>
      <xdr:rowOff>90408</xdr:rowOff>
    </xdr:from>
    <xdr:to>
      <xdr:col>3</xdr:col>
      <xdr:colOff>1801678</xdr:colOff>
      <xdr:row>8</xdr:row>
      <xdr:rowOff>1346180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6976" y="8822928"/>
          <a:ext cx="1696742" cy="1255772"/>
        </a:xfrm>
        <a:prstGeom prst="rect">
          <a:avLst/>
        </a:prstGeom>
      </xdr:spPr>
    </xdr:pic>
    <xdr:clientData/>
  </xdr:twoCellAnchor>
  <xdr:twoCellAnchor editAs="oneCell">
    <xdr:from>
      <xdr:col>3</xdr:col>
      <xdr:colOff>96864</xdr:colOff>
      <xdr:row>4</xdr:row>
      <xdr:rowOff>51661</xdr:rowOff>
    </xdr:from>
    <xdr:to>
      <xdr:col>3</xdr:col>
      <xdr:colOff>1735487</xdr:colOff>
      <xdr:row>4</xdr:row>
      <xdr:rowOff>1387430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8904" y="3206341"/>
          <a:ext cx="1638623" cy="1335769"/>
        </a:xfrm>
        <a:prstGeom prst="rect">
          <a:avLst/>
        </a:prstGeom>
      </xdr:spPr>
    </xdr:pic>
    <xdr:clientData/>
  </xdr:twoCellAnchor>
  <xdr:twoCellAnchor editAs="oneCell">
    <xdr:from>
      <xdr:col>3</xdr:col>
      <xdr:colOff>72648</xdr:colOff>
      <xdr:row>2</xdr:row>
      <xdr:rowOff>58119</xdr:rowOff>
    </xdr:from>
    <xdr:to>
      <xdr:col>3</xdr:col>
      <xdr:colOff>1846882</xdr:colOff>
      <xdr:row>2</xdr:row>
      <xdr:rowOff>1336085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4688" y="423879"/>
          <a:ext cx="1774234" cy="1277966"/>
        </a:xfrm>
        <a:prstGeom prst="rect">
          <a:avLst/>
        </a:prstGeom>
      </xdr:spPr>
    </xdr:pic>
    <xdr:clientData/>
  </xdr:twoCellAnchor>
  <xdr:twoCellAnchor editAs="oneCell">
    <xdr:from>
      <xdr:col>3</xdr:col>
      <xdr:colOff>113009</xdr:colOff>
      <xdr:row>5</xdr:row>
      <xdr:rowOff>56505</xdr:rowOff>
    </xdr:from>
    <xdr:to>
      <xdr:col>3</xdr:col>
      <xdr:colOff>1759703</xdr:colOff>
      <xdr:row>5</xdr:row>
      <xdr:rowOff>1358282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5049" y="4605645"/>
          <a:ext cx="1646694" cy="1301777"/>
        </a:xfrm>
        <a:prstGeom prst="rect">
          <a:avLst/>
        </a:prstGeom>
      </xdr:spPr>
    </xdr:pic>
    <xdr:clientData/>
  </xdr:twoCellAnchor>
  <xdr:twoCellAnchor editAs="oneCell">
    <xdr:from>
      <xdr:col>3</xdr:col>
      <xdr:colOff>145298</xdr:colOff>
      <xdr:row>6</xdr:row>
      <xdr:rowOff>40360</xdr:rowOff>
    </xdr:from>
    <xdr:to>
      <xdr:col>3</xdr:col>
      <xdr:colOff>1670912</xdr:colOff>
      <xdr:row>6</xdr:row>
      <xdr:rowOff>1385231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7338" y="5983960"/>
          <a:ext cx="1525614" cy="1344871"/>
        </a:xfrm>
        <a:prstGeom prst="rect">
          <a:avLst/>
        </a:prstGeom>
      </xdr:spPr>
    </xdr:pic>
    <xdr:clientData/>
  </xdr:twoCellAnchor>
  <xdr:twoCellAnchor editAs="oneCell">
    <xdr:from>
      <xdr:col>3</xdr:col>
      <xdr:colOff>64576</xdr:colOff>
      <xdr:row>10</xdr:row>
      <xdr:rowOff>58118</xdr:rowOff>
    </xdr:from>
    <xdr:to>
      <xdr:col>3</xdr:col>
      <xdr:colOff>1800063</xdr:colOff>
      <xdr:row>10</xdr:row>
      <xdr:rowOff>1352071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6616" y="11579558"/>
          <a:ext cx="1735487" cy="12939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301895</xdr:colOff>
      <xdr:row>0</xdr:row>
      <xdr:rowOff>9686</xdr:rowOff>
    </xdr:from>
    <xdr:to>
      <xdr:col>2</xdr:col>
      <xdr:colOff>203415</xdr:colOff>
      <xdr:row>5</xdr:row>
      <xdr:rowOff>65899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645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895" y="9686"/>
          <a:ext cx="1115554" cy="9602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225048</xdr:colOff>
      <xdr:row>5</xdr:row>
      <xdr:rowOff>88792</xdr:rowOff>
    </xdr:from>
    <xdr:to>
      <xdr:col>4</xdr:col>
      <xdr:colOff>338057</xdr:colOff>
      <xdr:row>20</xdr:row>
      <xdr:rowOff>32288</xdr:rowOff>
    </xdr:to>
    <xdr:pic>
      <xdr:nvPicPr>
        <xdr:cNvPr id="4" name="Рисунок 7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9644" t="4242" r="7398" b="2143"/>
        <a:stretch/>
      </xdr:blipFill>
      <xdr:spPr>
        <a:xfrm>
          <a:off x="1444248" y="1003192"/>
          <a:ext cx="1332209" cy="2686696"/>
        </a:xfrm>
        <a:prstGeom prst="rect">
          <a:avLst/>
        </a:prstGeom>
      </xdr:spPr>
    </xdr:pic>
    <xdr:clientData/>
  </xdr:twoCellAnchor>
  <xdr:twoCellAnchor editAs="oneCell">
    <xdr:from>
      <xdr:col>0</xdr:col>
      <xdr:colOff>136256</xdr:colOff>
      <xdr:row>6</xdr:row>
      <xdr:rowOff>15176</xdr:rowOff>
    </xdr:from>
    <xdr:to>
      <xdr:col>2</xdr:col>
      <xdr:colOff>31320</xdr:colOff>
      <xdr:row>13</xdr:row>
      <xdr:rowOff>23248</xdr:rowOff>
    </xdr:to>
    <xdr:pic>
      <xdr:nvPicPr>
        <xdr:cNvPr id="5" name="Рисунок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7423" t="11771" r="17127" b="8651"/>
        <a:stretch/>
      </xdr:blipFill>
      <xdr:spPr>
        <a:xfrm>
          <a:off x="136256" y="1112456"/>
          <a:ext cx="1114264" cy="1288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7"/>
  <sheetViews>
    <sheetView zoomScale="85" zoomScaleNormal="85" workbookViewId="0">
      <selection activeCell="C10" sqref="C10"/>
    </sheetView>
  </sheetViews>
  <sheetFormatPr defaultRowHeight="15" x14ac:dyDescent="0.25"/>
  <cols>
    <col min="1" max="1" width="2.7109375" customWidth="1"/>
    <col min="2" max="2" width="2.5703125" customWidth="1"/>
    <col min="3" max="3" width="13.28515625" customWidth="1"/>
    <col min="4" max="4" width="6.5703125" customWidth="1"/>
  </cols>
  <sheetData>
    <row r="1" spans="1:12" x14ac:dyDescent="0.25">
      <c r="A1" s="13"/>
      <c r="D1" t="s">
        <v>8</v>
      </c>
      <c r="L1" t="s">
        <v>22</v>
      </c>
    </row>
    <row r="2" spans="1:12" ht="49.15" customHeight="1" x14ac:dyDescent="0.25">
      <c r="A2" s="13"/>
      <c r="C2" t="s">
        <v>9</v>
      </c>
      <c r="L2" t="s">
        <v>122</v>
      </c>
    </row>
    <row r="3" spans="1:12" x14ac:dyDescent="0.25">
      <c r="A3" s="13"/>
    </row>
    <row r="4" spans="1:12" x14ac:dyDescent="0.25">
      <c r="A4" s="13"/>
    </row>
    <row r="5" spans="1:12" x14ac:dyDescent="0.25">
      <c r="A5" s="13"/>
    </row>
    <row r="6" spans="1:12" x14ac:dyDescent="0.25">
      <c r="D6">
        <v>8</v>
      </c>
    </row>
    <row r="7" spans="1:12" x14ac:dyDescent="0.25">
      <c r="B7" s="1"/>
      <c r="C7" s="1" t="s">
        <v>10</v>
      </c>
    </row>
    <row r="8" spans="1:12" x14ac:dyDescent="0.25">
      <c r="B8" s="2"/>
      <c r="C8" s="2" t="s">
        <v>11</v>
      </c>
    </row>
    <row r="9" spans="1:12" x14ac:dyDescent="0.25">
      <c r="B9" s="4"/>
      <c r="C9" s="4" t="s">
        <v>12</v>
      </c>
    </row>
    <row r="10" spans="1:12" x14ac:dyDescent="0.25">
      <c r="B10" s="5"/>
      <c r="C10" s="5" t="s">
        <v>13</v>
      </c>
    </row>
    <row r="11" spans="1:12" x14ac:dyDescent="0.25">
      <c r="B11" s="3"/>
      <c r="C11" s="3" t="s">
        <v>14</v>
      </c>
    </row>
    <row r="12" spans="1:12" x14ac:dyDescent="0.25">
      <c r="B12" s="6"/>
      <c r="C12" s="6" t="s">
        <v>15</v>
      </c>
    </row>
    <row r="13" spans="1:12" x14ac:dyDescent="0.25">
      <c r="B13" s="7"/>
      <c r="C13" s="7" t="s">
        <v>16</v>
      </c>
    </row>
    <row r="14" spans="1:12" x14ac:dyDescent="0.25">
      <c r="B14" s="8"/>
      <c r="C14" s="8" t="s">
        <v>17</v>
      </c>
    </row>
    <row r="15" spans="1:12" x14ac:dyDescent="0.25">
      <c r="B15" s="9"/>
      <c r="C15" s="9" t="s">
        <v>18</v>
      </c>
    </row>
    <row r="16" spans="1:12" x14ac:dyDescent="0.25">
      <c r="B16" s="12"/>
      <c r="C16" s="12" t="s">
        <v>19</v>
      </c>
    </row>
    <row r="17" spans="2:11" x14ac:dyDescent="0.25">
      <c r="B17" s="10"/>
      <c r="C17" s="10" t="s">
        <v>20</v>
      </c>
    </row>
    <row r="18" spans="2:11" x14ac:dyDescent="0.25">
      <c r="B18" s="11"/>
      <c r="C18" s="11" t="s">
        <v>21</v>
      </c>
    </row>
    <row r="23" spans="2:11" x14ac:dyDescent="0.25">
      <c r="K23" t="s">
        <v>23</v>
      </c>
    </row>
    <row r="24" spans="2:11" ht="52.9" customHeight="1" x14ac:dyDescent="0.25">
      <c r="E24" t="s">
        <v>24</v>
      </c>
    </row>
    <row r="27" spans="2:11" ht="46.9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Option Button 1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9525</xdr:rowOff>
                  </from>
                  <to>
                    <xdr:col>2</xdr:col>
                    <xdr:colOff>47625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1</xdr:col>
                    <xdr:colOff>9525</xdr:colOff>
                    <xdr:row>7</xdr:row>
                    <xdr:rowOff>9525</xdr:rowOff>
                  </from>
                  <to>
                    <xdr:col>2</xdr:col>
                    <xdr:colOff>38100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1</xdr:col>
                    <xdr:colOff>9525</xdr:colOff>
                    <xdr:row>8</xdr:row>
                    <xdr:rowOff>9525</xdr:rowOff>
                  </from>
                  <to>
                    <xdr:col>2</xdr:col>
                    <xdr:colOff>38100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9525</xdr:rowOff>
                  </from>
                  <to>
                    <xdr:col>2</xdr:col>
                    <xdr:colOff>28575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1</xdr:col>
                    <xdr:colOff>9525</xdr:colOff>
                    <xdr:row>10</xdr:row>
                    <xdr:rowOff>19050</xdr:rowOff>
                  </from>
                  <to>
                    <xdr:col>2</xdr:col>
                    <xdr:colOff>38100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Option Button 6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9525</xdr:rowOff>
                  </from>
                  <to>
                    <xdr:col>2</xdr:col>
                    <xdr:colOff>57150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Option Button 7">
              <controlPr defaultSize="0" autoFill="0" autoLine="0" autoPict="0">
                <anchor moveWithCells="1">
                  <from>
                    <xdr:col>1</xdr:col>
                    <xdr:colOff>9525</xdr:colOff>
                    <xdr:row>12</xdr:row>
                    <xdr:rowOff>19050</xdr:rowOff>
                  </from>
                  <to>
                    <xdr:col>2</xdr:col>
                    <xdr:colOff>38100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Option Button 8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9525</xdr:rowOff>
                  </from>
                  <to>
                    <xdr:col>2</xdr:col>
                    <xdr:colOff>47625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Option Button 9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0</xdr:rowOff>
                  </from>
                  <to>
                    <xdr:col>2</xdr:col>
                    <xdr:colOff>47625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Option Button 10">
              <controlPr defaultSize="0" autoFill="0" autoLine="0" autoPict="0">
                <anchor moveWithCells="1">
                  <from>
                    <xdr:col>1</xdr:col>
                    <xdr:colOff>9525</xdr:colOff>
                    <xdr:row>15</xdr:row>
                    <xdr:rowOff>9525</xdr:rowOff>
                  </from>
                  <to>
                    <xdr:col>2</xdr:col>
                    <xdr:colOff>38100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Option Button 11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9525</xdr:rowOff>
                  </from>
                  <to>
                    <xdr:col>2</xdr:col>
                    <xdr:colOff>47625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Option Button 12">
              <controlPr defaultSize="0" autoFill="0" autoLine="0" autoPict="0">
                <anchor moveWithCells="1">
                  <from>
                    <xdr:col>1</xdr:col>
                    <xdr:colOff>9525</xdr:colOff>
                    <xdr:row>17</xdr:row>
                    <xdr:rowOff>9525</xdr:rowOff>
                  </from>
                  <to>
                    <xdr:col>2</xdr:col>
                    <xdr:colOff>38100</xdr:colOff>
                    <xdr:row>18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08B3A-9BEE-4FF7-8ED1-261330CDED4F}">
  <sheetPr codeName="Лист2"/>
  <dimension ref="A5:O34"/>
  <sheetViews>
    <sheetView zoomScale="96" zoomScaleNormal="96" workbookViewId="0">
      <selection activeCell="P10" sqref="P10"/>
    </sheetView>
  </sheetViews>
  <sheetFormatPr defaultColWidth="8.85546875" defaultRowHeight="15" x14ac:dyDescent="0.25"/>
  <cols>
    <col min="1" max="1" width="8.85546875" style="21"/>
    <col min="2" max="2" width="43.28515625" style="21" customWidth="1"/>
    <col min="3" max="16384" width="8.85546875" style="21"/>
  </cols>
  <sheetData>
    <row r="5" spans="1:8" x14ac:dyDescent="0.25">
      <c r="A5"/>
    </row>
    <row r="6" spans="1:8" x14ac:dyDescent="0.25">
      <c r="C6" s="21">
        <v>2011</v>
      </c>
      <c r="D6" s="21">
        <v>2012</v>
      </c>
      <c r="E6" s="21">
        <v>2013</v>
      </c>
      <c r="F6" s="21">
        <v>2014</v>
      </c>
      <c r="G6" s="21">
        <v>2015</v>
      </c>
      <c r="H6" s="21">
        <v>2016</v>
      </c>
    </row>
    <row r="7" spans="1:8" ht="51.75" customHeight="1" x14ac:dyDescent="0.25">
      <c r="A7" s="21" t="s">
        <v>35</v>
      </c>
      <c r="C7" s="21">
        <v>378</v>
      </c>
      <c r="D7" s="21">
        <v>365</v>
      </c>
      <c r="E7" s="21">
        <v>342</v>
      </c>
      <c r="F7" s="21">
        <v>286</v>
      </c>
      <c r="G7" s="21">
        <v>318</v>
      </c>
      <c r="H7" s="21">
        <v>329</v>
      </c>
    </row>
    <row r="8" spans="1:8" x14ac:dyDescent="0.25">
      <c r="A8" s="21" t="s">
        <v>36</v>
      </c>
      <c r="C8" s="21">
        <v>169</v>
      </c>
      <c r="D8" s="21">
        <v>106</v>
      </c>
      <c r="E8" s="21">
        <v>179</v>
      </c>
      <c r="F8" s="21">
        <v>190</v>
      </c>
      <c r="G8" s="21">
        <v>250</v>
      </c>
      <c r="H8" s="21">
        <v>313</v>
      </c>
    </row>
    <row r="9" spans="1:8" x14ac:dyDescent="0.25">
      <c r="A9" s="21" t="s">
        <v>37</v>
      </c>
      <c r="C9" s="21">
        <v>600</v>
      </c>
      <c r="D9" s="21">
        <v>494</v>
      </c>
      <c r="E9" s="21">
        <v>418</v>
      </c>
      <c r="F9" s="21">
        <v>317</v>
      </c>
      <c r="G9" s="21">
        <v>347</v>
      </c>
      <c r="H9" s="21">
        <v>437</v>
      </c>
    </row>
    <row r="10" spans="1:8" x14ac:dyDescent="0.25">
      <c r="A10" s="21" t="s">
        <v>38</v>
      </c>
      <c r="C10" s="21">
        <v>806</v>
      </c>
      <c r="D10" s="21">
        <v>837</v>
      </c>
      <c r="E10" s="21">
        <v>804</v>
      </c>
      <c r="F10" s="21">
        <v>812</v>
      </c>
      <c r="G10" s="21">
        <v>865</v>
      </c>
      <c r="H10" s="21">
        <v>765</v>
      </c>
    </row>
    <row r="11" spans="1:8" x14ac:dyDescent="0.25">
      <c r="A11" s="21" t="s">
        <v>39</v>
      </c>
      <c r="C11" s="21">
        <v>1742</v>
      </c>
      <c r="D11" s="21">
        <v>1525</v>
      </c>
      <c r="E11" s="21">
        <v>1337</v>
      </c>
      <c r="F11" s="21">
        <v>1142</v>
      </c>
      <c r="G11" s="21">
        <v>925</v>
      </c>
      <c r="H11" s="21">
        <v>938</v>
      </c>
    </row>
    <row r="12" spans="1:8" x14ac:dyDescent="0.25">
      <c r="A12" s="21" t="s">
        <v>40</v>
      </c>
      <c r="C12" s="21">
        <v>169</v>
      </c>
      <c r="D12" s="21">
        <v>163</v>
      </c>
      <c r="E12" s="21">
        <v>139</v>
      </c>
      <c r="F12" s="21">
        <v>127</v>
      </c>
      <c r="G12" s="21">
        <v>170</v>
      </c>
      <c r="H12" s="21">
        <v>192</v>
      </c>
    </row>
    <row r="13" spans="1:8" x14ac:dyDescent="0.25">
      <c r="A13" s="21" t="s">
        <v>41</v>
      </c>
      <c r="C13" s="21">
        <v>331</v>
      </c>
      <c r="D13" s="21">
        <v>307</v>
      </c>
      <c r="E13" s="21">
        <v>198</v>
      </c>
      <c r="F13" s="21">
        <v>148</v>
      </c>
      <c r="G13" s="21">
        <v>197</v>
      </c>
      <c r="H13" s="21">
        <v>207</v>
      </c>
    </row>
    <row r="14" spans="1:8" x14ac:dyDescent="0.25">
      <c r="A14" s="21" t="s">
        <v>42</v>
      </c>
      <c r="C14" s="21">
        <v>1900</v>
      </c>
      <c r="D14" s="21">
        <v>1800</v>
      </c>
      <c r="E14" s="21">
        <v>1300</v>
      </c>
      <c r="F14" s="21">
        <v>1400</v>
      </c>
      <c r="G14" s="21">
        <v>1500</v>
      </c>
      <c r="H14" s="21">
        <v>1400</v>
      </c>
    </row>
    <row r="15" spans="1:8" x14ac:dyDescent="0.25">
      <c r="A15" s="21" t="s">
        <v>43</v>
      </c>
      <c r="C15" s="21">
        <v>1700</v>
      </c>
      <c r="D15" s="21">
        <v>1700</v>
      </c>
      <c r="E15" s="21">
        <v>1600</v>
      </c>
      <c r="F15" s="21">
        <v>1500</v>
      </c>
      <c r="G15" s="21">
        <v>1200</v>
      </c>
      <c r="H15" s="21">
        <v>1500</v>
      </c>
    </row>
    <row r="18" spans="1:15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281F0-326D-4B39-90F0-65F4305F6464}">
  <sheetPr codeName="Sheet3"/>
  <dimension ref="B7:N29"/>
  <sheetViews>
    <sheetView topLeftCell="A4" workbookViewId="0">
      <selection activeCell="E24" sqref="E24"/>
    </sheetView>
  </sheetViews>
  <sheetFormatPr defaultRowHeight="15" x14ac:dyDescent="0.25"/>
  <cols>
    <col min="2" max="2" width="10.85546875" customWidth="1"/>
    <col min="3" max="3" width="18.140625" customWidth="1"/>
    <col min="4" max="4" width="15.140625" customWidth="1"/>
    <col min="5" max="5" width="17.28515625" customWidth="1"/>
    <col min="6" max="6" width="12.140625" customWidth="1"/>
    <col min="7" max="7" width="10.7109375" customWidth="1"/>
    <col min="10" max="10" width="50.42578125" bestFit="1" customWidth="1"/>
    <col min="11" max="11" width="18.5703125" customWidth="1"/>
  </cols>
  <sheetData>
    <row r="7" spans="3:14" x14ac:dyDescent="0.25">
      <c r="G7" s="23"/>
      <c r="H7" s="23"/>
      <c r="I7" s="23"/>
      <c r="J7" s="23"/>
      <c r="K7" s="23"/>
      <c r="L7" s="23"/>
      <c r="M7" s="23"/>
      <c r="N7" s="23"/>
    </row>
    <row r="8" spans="3:14" ht="15.75" thickBot="1" x14ac:dyDescent="0.3">
      <c r="G8" s="23"/>
      <c r="H8" s="23"/>
      <c r="I8" s="23"/>
      <c r="J8" s="23"/>
      <c r="K8" s="23"/>
      <c r="L8" s="23"/>
      <c r="M8" s="23"/>
      <c r="N8" s="23"/>
    </row>
    <row r="9" spans="3:14" x14ac:dyDescent="0.25">
      <c r="C9" s="31" t="s">
        <v>5</v>
      </c>
      <c r="D9" s="32"/>
      <c r="E9" s="18" t="s">
        <v>31</v>
      </c>
      <c r="G9" s="23"/>
      <c r="H9" s="23"/>
      <c r="I9" s="23"/>
      <c r="J9" s="23"/>
      <c r="K9" s="23"/>
      <c r="L9" s="23"/>
      <c r="M9" s="23"/>
      <c r="N9" s="23"/>
    </row>
    <row r="10" spans="3:14" x14ac:dyDescent="0.25">
      <c r="C10" s="33" t="s">
        <v>25</v>
      </c>
      <c r="D10" s="34"/>
      <c r="E10" s="27">
        <v>76</v>
      </c>
      <c r="G10" s="23"/>
      <c r="H10" s="23"/>
      <c r="I10" s="23"/>
      <c r="J10" s="23"/>
      <c r="K10" s="23"/>
      <c r="L10" s="23"/>
      <c r="M10" s="23"/>
      <c r="N10" s="23"/>
    </row>
    <row r="11" spans="3:14" x14ac:dyDescent="0.25">
      <c r="C11" s="35" t="s">
        <v>6</v>
      </c>
      <c r="D11" s="36"/>
      <c r="E11" s="16">
        <v>245</v>
      </c>
      <c r="F11" s="25"/>
      <c r="G11" s="23"/>
      <c r="H11" s="23"/>
      <c r="I11" s="23"/>
      <c r="J11" s="23" t="s">
        <v>125</v>
      </c>
      <c r="K11" s="23"/>
      <c r="L11" s="23"/>
      <c r="M11" s="23"/>
      <c r="N11" s="23"/>
    </row>
    <row r="12" spans="3:14" ht="30" customHeight="1" x14ac:dyDescent="0.25">
      <c r="C12" s="37" t="s">
        <v>26</v>
      </c>
      <c r="D12" s="38"/>
      <c r="E12" s="16">
        <v>170</v>
      </c>
      <c r="G12" s="23"/>
      <c r="H12" s="23"/>
      <c r="I12" s="23"/>
      <c r="J12" s="23" t="s">
        <v>126</v>
      </c>
      <c r="K12" s="23"/>
      <c r="L12" s="23"/>
      <c r="M12" s="23"/>
      <c r="N12" s="23"/>
    </row>
    <row r="13" spans="3:14" x14ac:dyDescent="0.25">
      <c r="C13" s="35" t="s">
        <v>4</v>
      </c>
      <c r="D13" s="36"/>
      <c r="E13" s="16">
        <v>65</v>
      </c>
      <c r="F13" s="25"/>
      <c r="G13" s="23"/>
      <c r="H13" s="23"/>
      <c r="I13" s="23"/>
      <c r="J13" s="23" t="s">
        <v>127</v>
      </c>
      <c r="K13" s="23"/>
      <c r="L13" s="23"/>
      <c r="M13" s="23"/>
      <c r="N13" s="23"/>
    </row>
    <row r="14" spans="3:14" ht="27.6" customHeight="1" x14ac:dyDescent="0.25">
      <c r="C14" s="29" t="s">
        <v>27</v>
      </c>
      <c r="D14" s="30"/>
      <c r="E14" s="27">
        <v>84</v>
      </c>
      <c r="G14" s="23"/>
      <c r="H14" s="23"/>
      <c r="I14" s="23"/>
      <c r="J14" s="23" t="s">
        <v>128</v>
      </c>
      <c r="K14" s="23"/>
      <c r="L14" s="23"/>
      <c r="M14" s="23"/>
      <c r="N14" s="23"/>
    </row>
    <row r="15" spans="3:14" x14ac:dyDescent="0.25">
      <c r="C15" s="33" t="s">
        <v>28</v>
      </c>
      <c r="D15" s="34"/>
      <c r="E15" s="27">
        <v>115</v>
      </c>
      <c r="F15" s="25"/>
      <c r="G15" s="23"/>
      <c r="H15" s="23"/>
      <c r="I15" s="23"/>
      <c r="J15" s="23" t="s">
        <v>129</v>
      </c>
      <c r="K15" s="23"/>
      <c r="L15" s="23"/>
      <c r="M15" s="23"/>
      <c r="N15" s="23"/>
    </row>
    <row r="16" spans="3:14" x14ac:dyDescent="0.25">
      <c r="C16" s="35" t="s">
        <v>29</v>
      </c>
      <c r="D16" s="36"/>
      <c r="E16" s="16">
        <v>291</v>
      </c>
      <c r="F16" s="25"/>
      <c r="G16" s="23"/>
      <c r="H16" s="23"/>
      <c r="I16" s="23"/>
      <c r="J16" s="23" t="s">
        <v>130</v>
      </c>
      <c r="K16" s="23"/>
      <c r="L16" s="23"/>
      <c r="M16" s="23"/>
      <c r="N16" s="23"/>
    </row>
    <row r="17" spans="2:14" x14ac:dyDescent="0.25">
      <c r="C17" s="35" t="s">
        <v>0</v>
      </c>
      <c r="D17" s="36"/>
      <c r="E17" s="16">
        <v>66</v>
      </c>
      <c r="F17" s="25"/>
      <c r="G17" s="23"/>
      <c r="H17" s="23"/>
      <c r="I17" s="23"/>
      <c r="J17" s="23"/>
      <c r="K17" s="23"/>
      <c r="L17" s="23"/>
      <c r="M17" s="23"/>
      <c r="N17" s="23"/>
    </row>
    <row r="18" spans="2:14" ht="27.6" customHeight="1" x14ac:dyDescent="0.25">
      <c r="C18" s="39" t="s">
        <v>30</v>
      </c>
      <c r="D18" s="40"/>
      <c r="E18" s="16">
        <v>216</v>
      </c>
      <c r="F18" s="25"/>
      <c r="G18" s="23"/>
      <c r="H18" s="23"/>
      <c r="I18" s="23"/>
      <c r="J18" s="23"/>
      <c r="K18" s="23"/>
      <c r="L18" s="23"/>
      <c r="M18" s="23"/>
      <c r="N18" s="23"/>
    </row>
    <row r="19" spans="2:14" ht="15.75" thickBot="1" x14ac:dyDescent="0.3">
      <c r="C19" s="41" t="s">
        <v>7</v>
      </c>
      <c r="D19" s="42"/>
      <c r="E19" s="17">
        <v>554</v>
      </c>
      <c r="F19" s="25"/>
      <c r="G19" s="23"/>
      <c r="H19" s="23"/>
      <c r="I19" s="23"/>
      <c r="J19" s="23"/>
      <c r="K19" s="23"/>
      <c r="L19" s="23"/>
      <c r="M19" s="23"/>
      <c r="N19" s="23"/>
    </row>
    <row r="20" spans="2:14" x14ac:dyDescent="0.25">
      <c r="G20" s="23"/>
      <c r="H20" s="23"/>
      <c r="I20" s="23"/>
      <c r="J20" s="23">
        <f>216+170</f>
        <v>386</v>
      </c>
      <c r="K20" s="23"/>
      <c r="L20" s="23"/>
      <c r="M20" s="23"/>
      <c r="N20" s="23"/>
    </row>
    <row r="21" spans="2:14" x14ac:dyDescent="0.25">
      <c r="G21" s="23"/>
      <c r="H21" s="23"/>
      <c r="I21" s="23"/>
      <c r="J21" s="23"/>
      <c r="K21" s="23"/>
      <c r="L21" s="23"/>
      <c r="M21" s="23"/>
      <c r="N21" s="23"/>
    </row>
    <row r="22" spans="2:14" x14ac:dyDescent="0.25">
      <c r="B22" s="14" t="s">
        <v>33</v>
      </c>
      <c r="D22">
        <v>65</v>
      </c>
      <c r="E22">
        <v>66</v>
      </c>
      <c r="G22" s="23"/>
      <c r="H22" s="23"/>
      <c r="I22" s="23"/>
      <c r="J22" s="23"/>
      <c r="K22" s="23"/>
      <c r="L22" s="23"/>
      <c r="M22" s="23"/>
      <c r="N22" s="23"/>
    </row>
    <row r="23" spans="2:14" x14ac:dyDescent="0.25">
      <c r="B23" s="20" t="s">
        <v>34</v>
      </c>
      <c r="C23" s="19" t="s">
        <v>3</v>
      </c>
      <c r="D23" s="19" t="s">
        <v>4</v>
      </c>
      <c r="E23" s="19" t="s">
        <v>0</v>
      </c>
      <c r="F23" s="19" t="s">
        <v>1</v>
      </c>
      <c r="G23" s="19" t="s">
        <v>2</v>
      </c>
    </row>
    <row r="24" spans="2:14" x14ac:dyDescent="0.25">
      <c r="B24" s="19" t="s">
        <v>29</v>
      </c>
      <c r="C24" s="24">
        <v>46</v>
      </c>
      <c r="D24" s="24">
        <v>29</v>
      </c>
      <c r="E24" s="28"/>
      <c r="F24" s="28"/>
      <c r="G24" s="28"/>
      <c r="H24" s="15">
        <v>291</v>
      </c>
      <c r="I24" s="25"/>
    </row>
    <row r="25" spans="2:14" x14ac:dyDescent="0.25">
      <c r="B25" s="19" t="s">
        <v>32</v>
      </c>
      <c r="C25" s="24"/>
      <c r="D25" s="24">
        <v>36</v>
      </c>
      <c r="E25" s="28"/>
      <c r="F25" s="24">
        <v>115</v>
      </c>
      <c r="G25" s="24">
        <v>40</v>
      </c>
      <c r="H25">
        <f>E19-H24</f>
        <v>263</v>
      </c>
      <c r="I25" s="25"/>
    </row>
    <row r="27" spans="2:14" x14ac:dyDescent="0.25">
      <c r="E27" s="25"/>
      <c r="G27">
        <f>245-216</f>
        <v>29</v>
      </c>
      <c r="H27">
        <f>65-29</f>
        <v>36</v>
      </c>
      <c r="I27" s="25">
        <f>76-D25</f>
        <v>40</v>
      </c>
    </row>
    <row r="28" spans="2:14" x14ac:dyDescent="0.25">
      <c r="E28" s="25"/>
      <c r="F28" s="25"/>
    </row>
    <row r="29" spans="2:14" x14ac:dyDescent="0.25">
      <c r="E29" s="25"/>
    </row>
  </sheetData>
  <mergeCells count="11">
    <mergeCell ref="C15:D15"/>
    <mergeCell ref="C16:D16"/>
    <mergeCell ref="C17:D17"/>
    <mergeCell ref="C18:D18"/>
    <mergeCell ref="C19:D19"/>
    <mergeCell ref="C14:D14"/>
    <mergeCell ref="C9:D9"/>
    <mergeCell ref="C10:D10"/>
    <mergeCell ref="C11:D11"/>
    <mergeCell ref="C12:D12"/>
    <mergeCell ref="C13:D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FFD3C-26C3-4E0E-B8B2-5AC4274E6EE8}">
  <sheetPr codeName="Sheet6"/>
  <dimension ref="B2:D11"/>
  <sheetViews>
    <sheetView topLeftCell="B1" zoomScale="118" zoomScaleNormal="118" workbookViewId="0">
      <selection activeCell="P21" sqref="P21"/>
    </sheetView>
  </sheetViews>
  <sheetFormatPr defaultColWidth="9.140625" defaultRowHeight="15" x14ac:dyDescent="0.25"/>
  <cols>
    <col min="1" max="1" width="9.140625" style="21"/>
    <col min="2" max="2" width="53.140625" style="21" customWidth="1"/>
    <col min="3" max="3" width="9.140625" style="21"/>
    <col min="4" max="4" width="27.5703125" style="21" customWidth="1"/>
    <col min="5" max="16384" width="9.140625" style="21"/>
  </cols>
  <sheetData>
    <row r="2" spans="2:4" x14ac:dyDescent="0.25">
      <c r="B2" s="21" t="s">
        <v>44</v>
      </c>
      <c r="C2" s="21" t="s">
        <v>45</v>
      </c>
      <c r="D2" s="21" t="s">
        <v>46</v>
      </c>
    </row>
    <row r="3" spans="2:4" ht="110.1" customHeight="1" x14ac:dyDescent="0.25">
      <c r="B3" s="22" t="s">
        <v>35</v>
      </c>
      <c r="C3" s="21">
        <v>1</v>
      </c>
    </row>
    <row r="4" spans="2:4" ht="110.1" customHeight="1" x14ac:dyDescent="0.25">
      <c r="B4" s="22" t="s">
        <v>36</v>
      </c>
      <c r="C4" s="21">
        <v>2</v>
      </c>
    </row>
    <row r="5" spans="2:4" ht="110.1" customHeight="1" x14ac:dyDescent="0.25">
      <c r="B5" s="22" t="s">
        <v>37</v>
      </c>
      <c r="C5" s="21">
        <v>3</v>
      </c>
    </row>
    <row r="6" spans="2:4" ht="110.1" customHeight="1" x14ac:dyDescent="0.25">
      <c r="B6" s="22" t="s">
        <v>38</v>
      </c>
      <c r="C6" s="21">
        <v>4</v>
      </c>
    </row>
    <row r="7" spans="2:4" ht="110.1" customHeight="1" x14ac:dyDescent="0.25">
      <c r="B7" s="22" t="s">
        <v>39</v>
      </c>
      <c r="C7" s="21">
        <v>5</v>
      </c>
    </row>
    <row r="8" spans="2:4" ht="110.1" customHeight="1" x14ac:dyDescent="0.25">
      <c r="B8" s="22" t="s">
        <v>40</v>
      </c>
      <c r="C8" s="21">
        <v>6</v>
      </c>
    </row>
    <row r="9" spans="2:4" ht="110.1" customHeight="1" x14ac:dyDescent="0.25">
      <c r="B9" s="22" t="s">
        <v>41</v>
      </c>
      <c r="C9" s="21">
        <v>7</v>
      </c>
    </row>
    <row r="10" spans="2:4" ht="110.1" customHeight="1" x14ac:dyDescent="0.25">
      <c r="B10" s="22" t="s">
        <v>42</v>
      </c>
      <c r="C10" s="21">
        <v>8</v>
      </c>
    </row>
    <row r="11" spans="2:4" ht="110.1" customHeight="1" x14ac:dyDescent="0.25">
      <c r="B11" s="22" t="s">
        <v>43</v>
      </c>
      <c r="C11" s="21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9EA0E-CA3C-4C51-9CB5-F8233604AF85}">
  <sheetPr codeName="Sheet5"/>
  <dimension ref="A1"/>
  <sheetViews>
    <sheetView zoomScale="118" zoomScaleNormal="118" workbookViewId="0">
      <selection activeCell="H10" sqref="H10"/>
    </sheetView>
  </sheetViews>
  <sheetFormatPr defaultColWidth="8.85546875" defaultRowHeight="15" x14ac:dyDescent="0.25"/>
  <cols>
    <col min="1" max="16384" width="8.85546875" style="21"/>
  </cols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8A095-F34E-4BBA-8C94-B93C1E0BA36F}">
  <sheetPr codeName="Sheet11"/>
  <dimension ref="A2:U76"/>
  <sheetViews>
    <sheetView zoomScale="81" zoomScaleNormal="81" workbookViewId="0">
      <selection activeCell="Q2" sqref="Q2"/>
    </sheetView>
  </sheetViews>
  <sheetFormatPr defaultColWidth="8.85546875" defaultRowHeight="15" x14ac:dyDescent="0.25"/>
  <cols>
    <col min="1" max="15" width="8.85546875" style="21"/>
    <col min="16" max="16" width="13" style="21" bestFit="1" customWidth="1"/>
    <col min="17" max="17" width="22.7109375" style="21" customWidth="1"/>
    <col min="19" max="16384" width="8.85546875" style="21"/>
  </cols>
  <sheetData>
    <row r="2" spans="1:21" x14ac:dyDescent="0.25">
      <c r="A2" s="21" t="s">
        <v>47</v>
      </c>
      <c r="P2" s="21">
        <f>SEARCH("-",A2)-1</f>
        <v>14</v>
      </c>
      <c r="Q2" s="21" t="str">
        <f>LEFT(A2,P2)</f>
        <v xml:space="preserve">Айріс фолдінг </v>
      </c>
      <c r="R2">
        <v>1</v>
      </c>
      <c r="S2" s="21">
        <f>LEN(A2)-P2</f>
        <v>78</v>
      </c>
      <c r="T2" s="21" t="str">
        <f>RIGHT(A2,S2)</f>
        <v>- техніка заповнення вирізаної по контуру картинки різінокольоровими смужками.</v>
      </c>
      <c r="U2" s="21">
        <v>1</v>
      </c>
    </row>
    <row r="3" spans="1:21" x14ac:dyDescent="0.25">
      <c r="A3" s="21" t="s">
        <v>48</v>
      </c>
      <c r="P3" s="21">
        <f t="shared" ref="P3:P66" si="0">SEARCH("-",A3)-1</f>
        <v>32</v>
      </c>
      <c r="Q3" s="21" t="str">
        <f>LEFT(A3,P3)</f>
        <v xml:space="preserve">Аплікація (у кравецькій справі) </v>
      </c>
      <c r="R3">
        <v>2</v>
      </c>
      <c r="S3" s="21">
        <f t="shared" ref="S3:S66" si="1">LEN(A3)-P3</f>
        <v>43</v>
      </c>
      <c r="T3" s="21" t="str">
        <f t="shared" ref="T3:T66" si="2">RIGHT(A3,S3)</f>
        <v>- пришитий до виробу мотив з іншої тканини.</v>
      </c>
      <c r="U3" s="21">
        <v>2</v>
      </c>
    </row>
    <row r="4" spans="1:21" x14ac:dyDescent="0.25">
      <c r="A4" s="21" t="s">
        <v>49</v>
      </c>
      <c r="P4" s="21">
        <f t="shared" si="0"/>
        <v>10</v>
      </c>
      <c r="Q4" s="21" t="str">
        <f>LEFT(A4,P4)</f>
        <v xml:space="preserve">Асиметрія </v>
      </c>
      <c r="R4">
        <v>3</v>
      </c>
      <c r="S4" s="21">
        <f t="shared" si="1"/>
        <v>71</v>
      </c>
      <c r="T4" s="21" t="str">
        <f t="shared" si="2"/>
        <v>- нерівномірне розміщення слемсіпів при збереженні загальної рівноваги.</v>
      </c>
      <c r="U4" s="21">
        <v>3</v>
      </c>
    </row>
    <row r="5" spans="1:21" x14ac:dyDescent="0.25">
      <c r="A5" s="21" t="s">
        <v>94</v>
      </c>
      <c r="P5" s="21">
        <f t="shared" si="0"/>
        <v>15</v>
      </c>
      <c r="Q5" s="21" t="str">
        <f>LEFT(A5,P5)</f>
        <v xml:space="preserve">Ахроматичний   </v>
      </c>
      <c r="R5">
        <v>4</v>
      </c>
      <c r="S5" s="21">
        <f t="shared" si="1"/>
        <v>35</v>
      </c>
      <c r="T5" s="21" t="str">
        <f t="shared" si="2"/>
        <v>- Це білий, сірий і чорний кольори.</v>
      </c>
      <c r="U5" s="21">
        <v>4</v>
      </c>
    </row>
    <row r="6" spans="1:21" x14ac:dyDescent="0.25">
      <c r="A6" s="21" t="s">
        <v>50</v>
      </c>
      <c r="P6" s="21">
        <f t="shared" si="0"/>
        <v>15</v>
      </c>
      <c r="Q6" s="21" t="str">
        <f>LEFT(A6,P6)</f>
        <v xml:space="preserve">Базисна сітка  </v>
      </c>
      <c r="R6">
        <v>5</v>
      </c>
      <c r="S6" s="21">
        <f t="shared" si="1"/>
        <v>126</v>
      </c>
      <c r="T6" s="21" t="str">
        <f t="shared" si="2"/>
        <v>- сукупність допоміжних горизонтальних і вертикальних ліній, що визначають загальні розміри основних частин будь-якого виробу.</v>
      </c>
      <c r="U6" s="21">
        <v>5</v>
      </c>
    </row>
    <row r="7" spans="1:21" x14ac:dyDescent="0.25">
      <c r="A7" s="21" t="s">
        <v>51</v>
      </c>
      <c r="P7" s="21">
        <f t="shared" si="0"/>
        <v>9</v>
      </c>
      <c r="Q7" s="21" t="str">
        <f>LEFT(A7,P7)</f>
        <v xml:space="preserve">Викрійка </v>
      </c>
      <c r="R7">
        <v>6</v>
      </c>
      <c r="S7" s="21">
        <f t="shared" si="1"/>
        <v>76</v>
      </c>
      <c r="T7" s="21" t="str">
        <f t="shared" si="2"/>
        <v>- зразок, вирізаний із паперу, картону, за яким викроюють одяг, взуття тощо.</v>
      </c>
      <c r="U7" s="21">
        <v>6</v>
      </c>
    </row>
    <row r="8" spans="1:21" x14ac:dyDescent="0.25">
      <c r="A8" s="21" t="s">
        <v>52</v>
      </c>
      <c r="P8" s="21">
        <f t="shared" si="0"/>
        <v>25</v>
      </c>
      <c r="Q8" s="21" t="str">
        <f>LEFT(A8,P8)</f>
        <v xml:space="preserve">Викрійка основи спідниці </v>
      </c>
      <c r="R8">
        <v>7</v>
      </c>
      <c r="S8" s="21">
        <f t="shared" si="1"/>
        <v>90</v>
      </c>
      <c r="T8" s="21" t="str">
        <f t="shared" si="2"/>
        <v>- універсальна заготовка, яка дозволить тобі отримувати найрізноманітніші моделі спідниць.</v>
      </c>
      <c r="U8" s="21">
        <v>7</v>
      </c>
    </row>
    <row r="9" spans="1:21" x14ac:dyDescent="0.25">
      <c r="A9" s="21" t="s">
        <v>95</v>
      </c>
      <c r="P9" s="21">
        <f t="shared" si="0"/>
        <v>62</v>
      </c>
      <c r="Q9" s="21" t="str">
        <f>LEFT(A9,P9)</f>
        <v xml:space="preserve">Витинанка: вид українського народного декоративного мистецтва </v>
      </c>
      <c r="R9">
        <v>8</v>
      </c>
      <c r="S9" s="21">
        <f t="shared" si="1"/>
        <v>152</v>
      </c>
      <c r="T9" s="21" t="str">
        <f t="shared" si="2"/>
        <v>- ажурне або силуетне зображення, вирізане ножицями чи ножем із паперу або витесане з деревини чи інших матеріалів; сюжетна та орнаментальна композиція.</v>
      </c>
      <c r="U9" s="21">
        <v>8</v>
      </c>
    </row>
    <row r="10" spans="1:21" x14ac:dyDescent="0.25">
      <c r="A10" s="21" t="s">
        <v>96</v>
      </c>
      <c r="P10" s="21">
        <f t="shared" si="0"/>
        <v>9</v>
      </c>
      <c r="Q10" s="21" t="str">
        <f>LEFT(A10,P10)</f>
        <v xml:space="preserve">Виточки  </v>
      </c>
      <c r="R10">
        <v>9</v>
      </c>
      <c r="S10" s="21">
        <f t="shared" si="1"/>
        <v>202</v>
      </c>
      <c r="T10" s="21" t="str">
        <f t="shared" si="2"/>
        <v>- дуже важливі елементи конструкції виробу. За способом обробки виточки бувають розрізними та нерозрізними, виконаними з додатковою смужкою тканини, оздоблювальною строчкою і розпрасовані й запрасовані.</v>
      </c>
      <c r="U10" s="21">
        <v>9</v>
      </c>
    </row>
    <row r="11" spans="1:21" x14ac:dyDescent="0.25">
      <c r="A11" s="21" t="s">
        <v>97</v>
      </c>
      <c r="P11" s="21">
        <f t="shared" si="0"/>
        <v>29</v>
      </c>
      <c r="Q11" s="21" t="str">
        <f>LEFT(A11,P11)</f>
        <v xml:space="preserve">Волан (від фр. voter літати) </v>
      </c>
      <c r="R11">
        <v>10</v>
      </c>
      <c r="S11" s="21">
        <f t="shared" si="1"/>
        <v>248</v>
      </c>
      <c r="T11" s="21" t="str">
        <f t="shared" si="2"/>
        <v>-  деталь декоративного оформлення швейного виробу у вигляді широкої сму ги тканини, яка викроєна по колу чи спіралі та з'єднана з виробом одним краєм; а вільний край утворює вертикальні хвилеподібні складки, що надає одягу святковості та легкості.</v>
      </c>
      <c r="U11" s="21">
        <v>10</v>
      </c>
    </row>
    <row r="12" spans="1:21" x14ac:dyDescent="0.25">
      <c r="A12" s="21" t="s">
        <v>53</v>
      </c>
      <c r="P12" s="21">
        <f t="shared" si="0"/>
        <v>17</v>
      </c>
      <c r="Q12" s="21" t="str">
        <f>LEFT(A12,P12)</f>
        <v xml:space="preserve">Графічний дизайн </v>
      </c>
      <c r="R12">
        <v>11</v>
      </c>
      <c r="S12" s="21">
        <f t="shared" si="1"/>
        <v>62</v>
      </c>
      <c r="T12" s="21" t="str">
        <f t="shared" si="2"/>
        <v>- поліграфічні друковані вироби, товарні знаки, листівки тощо.</v>
      </c>
      <c r="U12" s="21">
        <v>11</v>
      </c>
    </row>
    <row r="13" spans="1:21" x14ac:dyDescent="0.25">
      <c r="A13" s="21" t="s">
        <v>98</v>
      </c>
      <c r="P13" s="21">
        <f t="shared" si="0"/>
        <v>22</v>
      </c>
      <c r="Q13" s="21" t="str">
        <f>LEFT(A13,P13)</f>
        <v xml:space="preserve">Декатирування тканини </v>
      </c>
      <c r="R13">
        <v>12</v>
      </c>
      <c r="S13" s="21">
        <f t="shared" si="1"/>
        <v>85</v>
      </c>
      <c r="T13" s="21" t="str">
        <f t="shared" si="2"/>
        <v>- вологотеплова обробка (ВТО) тканини для попередження її зсідання в готовому виробі.</v>
      </c>
      <c r="U13" s="21">
        <v>12</v>
      </c>
    </row>
    <row r="14" spans="1:21" x14ac:dyDescent="0.25">
      <c r="A14" s="21" t="s">
        <v>99</v>
      </c>
      <c r="P14" s="21">
        <f t="shared" si="0"/>
        <v>92</v>
      </c>
      <c r="Q14" s="21" t="str">
        <f>LEFT(A14,P14)</f>
        <v xml:space="preserve">Дизайн (від англ. Design: проектувати, креслити, задумувати, а також проект, план, рисунок) </v>
      </c>
      <c r="R14">
        <v>13</v>
      </c>
      <c r="S14" s="21">
        <f t="shared" si="1"/>
        <v>104</v>
      </c>
      <c r="T14" s="21" t="str">
        <f t="shared" si="2"/>
        <v>- творча діяльність із проектування естетичних властивостей предметів і середовища, в якому живе людина.</v>
      </c>
      <c r="U14" s="21">
        <v>13</v>
      </c>
    </row>
    <row r="15" spans="1:21" x14ac:dyDescent="0.25">
      <c r="A15" s="21" t="s">
        <v>54</v>
      </c>
      <c r="P15" s="21">
        <f t="shared" si="0"/>
        <v>14</v>
      </c>
      <c r="Q15" s="21" t="str">
        <f>LEFT(A15,P15)</f>
        <v xml:space="preserve">Дизайн іміджу </v>
      </c>
      <c r="R15">
        <v>14</v>
      </c>
      <c r="S15" s="21">
        <f t="shared" si="1"/>
        <v>44</v>
      </c>
      <c r="T15" s="21" t="str">
        <f t="shared" si="2"/>
        <v>- дизайн одягу, взуття, аксесуарів, зачісок.</v>
      </c>
      <c r="U15" s="21">
        <v>14</v>
      </c>
    </row>
    <row r="16" spans="1:21" x14ac:dyDescent="0.25">
      <c r="A16" s="21" t="s">
        <v>55</v>
      </c>
      <c r="P16" s="21">
        <f t="shared" si="0"/>
        <v>9</v>
      </c>
      <c r="Q16" s="21" t="str">
        <f>LEFT(A16,P16)</f>
        <v xml:space="preserve">Дизайнер </v>
      </c>
      <c r="R16">
        <v>15</v>
      </c>
      <c r="S16" s="21">
        <f t="shared" si="1"/>
        <v>124</v>
      </c>
      <c r="T16" s="21" t="str">
        <f t="shared" si="2"/>
        <v>- фахівець, що відповідає за функціональний та естетичний рівень предметів та композицій із них, створюючи певне середовище.</v>
      </c>
      <c r="U16" s="21">
        <v>15</v>
      </c>
    </row>
    <row r="17" spans="1:21" x14ac:dyDescent="0.25">
      <c r="A17" s="21" t="s">
        <v>56</v>
      </c>
      <c r="P17" s="21">
        <f t="shared" si="0"/>
        <v>10</v>
      </c>
      <c r="Q17" s="21" t="str">
        <f>LEFT(A17,P17)</f>
        <v xml:space="preserve">Еклектика </v>
      </c>
      <c r="R17">
        <v>16</v>
      </c>
      <c r="S17" s="21">
        <f t="shared" si="1"/>
        <v>51</v>
      </c>
      <c r="T17" s="21" t="str">
        <f t="shared" si="2"/>
        <v>- поєднання непоєднуваних речей, змішування стилів.</v>
      </c>
      <c r="U17" s="21">
        <v>16</v>
      </c>
    </row>
    <row r="18" spans="1:21" x14ac:dyDescent="0.25">
      <c r="A18" s="21" t="s">
        <v>100</v>
      </c>
      <c r="P18" s="21">
        <f t="shared" si="0"/>
        <v>16</v>
      </c>
      <c r="Q18" s="21" t="str">
        <f>LEFT(A18,P18)</f>
        <v xml:space="preserve">Елемент дизайну </v>
      </c>
      <c r="R18">
        <v>17</v>
      </c>
      <c r="S18" s="21">
        <f t="shared" si="1"/>
        <v>89</v>
      </c>
      <c r="T18" s="21" t="str">
        <f t="shared" si="2"/>
        <v>-  частина або компонента, яку можна виділити в будь-якій композиції або творі мистецтва.</v>
      </c>
      <c r="U18" s="21">
        <v>17</v>
      </c>
    </row>
    <row r="19" spans="1:21" x14ac:dyDescent="0.25">
      <c r="A19" s="21" t="s">
        <v>101</v>
      </c>
      <c r="P19" s="21">
        <f t="shared" si="0"/>
        <v>44</v>
      </c>
      <c r="Q19" s="21" t="str">
        <f>LEFT(A19,P19)</f>
        <v xml:space="preserve">Ескіз (від фр. Esquisse: нарис, замальовка) </v>
      </c>
      <c r="R19">
        <v>18</v>
      </c>
      <c r="S19" s="21">
        <f t="shared" si="1"/>
        <v>157</v>
      </c>
      <c r="T19" s="21" t="str">
        <f t="shared" si="2"/>
        <v>-  спрощене графічне зображення, що фіксує принциповий задум, конструкцію предмета, виконане від руки, з приблизним дотриманням пропорцій між його частинами.</v>
      </c>
      <c r="U19" s="21">
        <v>18</v>
      </c>
    </row>
    <row r="20" spans="1:21" x14ac:dyDescent="0.25">
      <c r="A20" s="21" t="s">
        <v>57</v>
      </c>
      <c r="P20" s="21">
        <f t="shared" si="0"/>
        <v>9</v>
      </c>
      <c r="Q20" s="21" t="str">
        <f>LEFT(A20,P20)</f>
        <v xml:space="preserve">Застібка </v>
      </c>
      <c r="R20">
        <v>19</v>
      </c>
      <c r="S20" s="21">
        <f t="shared" si="1"/>
        <v>42</v>
      </c>
      <c r="T20" s="21" t="str">
        <f t="shared" si="2"/>
        <v>- іудзики, кнопки, гачки, блискавка, шнур.</v>
      </c>
      <c r="U20" s="21">
        <v>19</v>
      </c>
    </row>
    <row r="21" spans="1:21" x14ac:dyDescent="0.25">
      <c r="A21" s="21" t="s">
        <v>58</v>
      </c>
      <c r="P21" s="21">
        <f t="shared" si="0"/>
        <v>43</v>
      </c>
      <c r="Q21" s="21" t="str">
        <f>LEFT(A21,P21)</f>
        <v xml:space="preserve">Імітація (від лат. Imilatio: наслідування) </v>
      </c>
      <c r="R21">
        <v>20</v>
      </c>
      <c r="S21" s="21">
        <f t="shared" si="1"/>
        <v>36</v>
      </c>
      <c r="T21" s="21" t="str">
        <f t="shared" si="2"/>
        <v>- виріб, який є підробкою будь-чого.</v>
      </c>
      <c r="U21" s="21">
        <v>20</v>
      </c>
    </row>
    <row r="22" spans="1:21" x14ac:dyDescent="0.25">
      <c r="A22" s="21" t="s">
        <v>59</v>
      </c>
      <c r="P22" s="21">
        <f t="shared" si="0"/>
        <v>18</v>
      </c>
      <c r="Q22" s="21" t="str">
        <f>LEFT(A22,P22)</f>
        <v xml:space="preserve">Казеїнове волокно </v>
      </c>
      <c r="R22">
        <v>21</v>
      </c>
      <c r="S22" s="21">
        <f t="shared" si="1"/>
        <v>112</v>
      </c>
      <c r="T22" s="21" t="str">
        <f t="shared" si="2"/>
        <v>- білкове волокно тваринного походження (з білка молока), за деякими властивостями близьке до натуральної вовни.</v>
      </c>
      <c r="U22" s="21">
        <v>21</v>
      </c>
    </row>
    <row r="23" spans="1:21" x14ac:dyDescent="0.25">
      <c r="A23" s="21" t="s">
        <v>102</v>
      </c>
      <c r="P23" s="21">
        <f t="shared" si="0"/>
        <v>47</v>
      </c>
      <c r="Q23" s="21" t="str">
        <f>LEFT(A23,P23)</f>
        <v xml:space="preserve">Кардмейкінг (від англ. card листівка,  робити) </v>
      </c>
      <c r="R23">
        <v>22</v>
      </c>
      <c r="S23" s="21">
        <f t="shared" si="1"/>
        <v>52</v>
      </c>
      <c r="T23" s="21" t="str">
        <f t="shared" si="2"/>
        <v>- техніка виготовлення вітальних листівок власноруч.</v>
      </c>
      <c r="U23" s="21">
        <v>22</v>
      </c>
    </row>
    <row r="24" spans="1:21" x14ac:dyDescent="0.25">
      <c r="A24" s="21" t="s">
        <v>60</v>
      </c>
      <c r="P24" s="21">
        <f t="shared" si="0"/>
        <v>8</v>
      </c>
      <c r="Q24" s="21" t="str">
        <f>LEFT(A24,P24)</f>
        <v xml:space="preserve">Квілінг </v>
      </c>
      <c r="R24">
        <v>23</v>
      </c>
      <c r="S24" s="21">
        <f t="shared" si="1"/>
        <v>92</v>
      </c>
      <c r="T24" s="21" t="str">
        <f t="shared" si="2"/>
        <v>- техніка виготовлення декоративних елементів шляхом скручування паперових смужок у спіраль.</v>
      </c>
      <c r="U24" s="21">
        <v>23</v>
      </c>
    </row>
    <row r="25" spans="1:21" x14ac:dyDescent="0.25">
      <c r="A25" s="21" t="s">
        <v>61</v>
      </c>
      <c r="P25" s="21">
        <f t="shared" si="0"/>
        <v>9</v>
      </c>
      <c r="Q25" s="21" t="str">
        <f>LEFT(A25,P25)</f>
        <v xml:space="preserve">Кірігамі </v>
      </c>
      <c r="R25">
        <v>24</v>
      </c>
      <c r="S25" s="21">
        <f t="shared" si="1"/>
        <v>76</v>
      </c>
      <c r="T25" s="21" t="str">
        <f t="shared" si="2"/>
        <v>- різновид техніки орігамі, у якому допускається використання ножиць і клею.</v>
      </c>
      <c r="U25" s="21">
        <v>24</v>
      </c>
    </row>
    <row r="26" spans="1:21" x14ac:dyDescent="0.25">
      <c r="A26" s="21" t="s">
        <v>103</v>
      </c>
      <c r="P26" s="21">
        <f t="shared" si="0"/>
        <v>8</v>
      </c>
      <c r="Q26" s="21" t="str">
        <f>LEFT(A26,P26)</f>
        <v xml:space="preserve">Кокетка </v>
      </c>
      <c r="R26">
        <v>25</v>
      </c>
      <c r="S26" s="21">
        <f t="shared" si="1"/>
        <v>208</v>
      </c>
      <c r="T26" s="21" t="str">
        <f t="shared" si="2"/>
        <v>- відрізна деталь виробу, яка може бути різної форми: прямою, овальною та фігурною. Кокетку на спідниці розташовують зверху на задньому та передньому полотнищах спідниці з основної або оздоблювальїюі тканини.</v>
      </c>
      <c r="U26" s="21">
        <v>25</v>
      </c>
    </row>
    <row r="27" spans="1:21" x14ac:dyDescent="0.25">
      <c r="A27" s="21" t="s">
        <v>62</v>
      </c>
      <c r="P27" s="21">
        <f t="shared" si="0"/>
        <v>28</v>
      </c>
      <c r="Q27" s="21" t="str">
        <f>LEFT(A27,P27)</f>
        <v xml:space="preserve">Колаж (у кравецькій справі) </v>
      </c>
      <c r="R27">
        <v>26</v>
      </c>
      <c r="S27" s="21">
        <f t="shared" si="1"/>
        <v>114</v>
      </c>
      <c r="T27" s="21" t="str">
        <f t="shared" si="2"/>
        <v>- спосіб виконання ескізів одягу за допомогою нетрадиційних матеріалів (кольоровий напір, фольга, тканина, бісер).</v>
      </c>
      <c r="U27" s="21">
        <v>26</v>
      </c>
    </row>
    <row r="28" spans="1:21" x14ac:dyDescent="0.25">
      <c r="A28" s="21" t="s">
        <v>63</v>
      </c>
      <c r="P28" s="21">
        <f t="shared" si="0"/>
        <v>6</v>
      </c>
      <c r="Q28" s="21" t="str">
        <f>LEFT(A28,P28)</f>
        <v xml:space="preserve">Колір </v>
      </c>
      <c r="R28">
        <v>27</v>
      </c>
      <c r="S28" s="21">
        <f t="shared" si="1"/>
        <v>131</v>
      </c>
      <c r="T28" s="21" t="str">
        <f t="shared" si="2"/>
        <v>- властивість тіл викликати те чи інше зорове відчуття відповідно до спектрального складу відбитого або випромінюваного ними світла</v>
      </c>
      <c r="U28" s="21">
        <v>27</v>
      </c>
    </row>
    <row r="29" spans="1:21" x14ac:dyDescent="0.25">
      <c r="A29" s="21" t="s">
        <v>64</v>
      </c>
      <c r="P29" s="21">
        <f t="shared" si="0"/>
        <v>14</v>
      </c>
      <c r="Q29" s="21" t="str">
        <f>LEFT(A29,P29)</f>
        <v xml:space="preserve">Комбінаторика </v>
      </c>
      <c r="R29">
        <v>28</v>
      </c>
      <c r="S29" s="21">
        <f t="shared" si="1"/>
        <v>153</v>
      </c>
      <c r="T29" s="21" t="str">
        <f t="shared" si="2"/>
        <v>- метод проектування, що полягає у знаходженні різних сполучень (комбінацій), поєднань, розміщень з обмеженої кількості елементів у певній послідовності.</v>
      </c>
      <c r="U29" s="21">
        <v>28</v>
      </c>
    </row>
    <row r="30" spans="1:21" x14ac:dyDescent="0.25">
      <c r="A30" s="21" t="s">
        <v>65</v>
      </c>
      <c r="P30" s="21">
        <f t="shared" si="0"/>
        <v>33</v>
      </c>
      <c r="Q30" s="21" t="str">
        <f>LEFT(A30,P30)</f>
        <v xml:space="preserve">Композиція (від лат. compositio) </v>
      </c>
      <c r="R30">
        <v>29</v>
      </c>
      <c r="S30" s="21">
        <f t="shared" si="1"/>
        <v>79</v>
      </c>
      <c r="T30" s="21" t="str">
        <f t="shared" si="2"/>
        <v>- складання, об єднання та гармонійне поєднання частин у єдине ціле і загальне.</v>
      </c>
      <c r="U30" s="21">
        <v>29</v>
      </c>
    </row>
    <row r="31" spans="1:21" x14ac:dyDescent="0.25">
      <c r="A31" s="21" t="s">
        <v>66</v>
      </c>
      <c r="P31" s="21">
        <f t="shared" si="0"/>
        <v>23</v>
      </c>
      <c r="Q31" s="21" t="str">
        <f>LEFT(A31,P31)</f>
        <v xml:space="preserve">Конструктивні дефекти  </v>
      </c>
      <c r="R31">
        <v>30</v>
      </c>
      <c r="S31" s="21">
        <f t="shared" si="1"/>
        <v>62</v>
      </c>
      <c r="T31" s="21" t="str">
        <f t="shared" si="2"/>
        <v>- виникають унаслідок невідповідності викрійки статурі людини.</v>
      </c>
      <c r="U31" s="21">
        <v>30</v>
      </c>
    </row>
    <row r="32" spans="1:21" x14ac:dyDescent="0.25">
      <c r="A32" s="21" t="s">
        <v>105</v>
      </c>
      <c r="P32" s="21">
        <f t="shared" si="0"/>
        <v>31</v>
      </c>
      <c r="Q32" s="21" t="str">
        <f>LEFT(A32,P32)</f>
        <v xml:space="preserve">Конструювання швейних виробів  </v>
      </c>
      <c r="R32">
        <v>31</v>
      </c>
      <c r="S32" s="21">
        <f t="shared" si="1"/>
        <v>76</v>
      </c>
      <c r="T32" s="21" t="str">
        <f t="shared" si="2"/>
        <v>-  частина проектування, яка включає в себе побудову креслень деталей одягу.</v>
      </c>
      <c r="U32" s="21">
        <v>31</v>
      </c>
    </row>
    <row r="33" spans="1:21" x14ac:dyDescent="0.25">
      <c r="A33" s="21" t="s">
        <v>104</v>
      </c>
      <c r="P33" s="21">
        <f t="shared" si="0"/>
        <v>9</v>
      </c>
      <c r="Q33" s="21" t="str">
        <f>LEFT(A33,P33)</f>
        <v xml:space="preserve">Контраст </v>
      </c>
      <c r="R33">
        <v>32</v>
      </c>
      <c r="S33" s="21">
        <f t="shared" si="1"/>
        <v>123</v>
      </c>
      <c r="T33" s="21" t="str">
        <f t="shared" si="2"/>
        <v>- протиставлення в композиції, переважно у співвідношенні протилежних пар (за кольором, фактурою, формою, розміром та ін.).</v>
      </c>
      <c r="U33" s="21">
        <v>32</v>
      </c>
    </row>
    <row r="34" spans="1:21" x14ac:dyDescent="0.25">
      <c r="A34" s="21" t="s">
        <v>106</v>
      </c>
      <c r="P34" s="21">
        <f t="shared" si="0"/>
        <v>10</v>
      </c>
      <c r="Q34" s="21" t="str">
        <f>LEFT(A34,P34)</f>
        <v xml:space="preserve">Креслення </v>
      </c>
      <c r="R34">
        <v>33</v>
      </c>
      <c r="S34" s="21">
        <f t="shared" si="1"/>
        <v>127</v>
      </c>
      <c r="T34" s="21" t="str">
        <f t="shared" si="2"/>
        <v>- графічне зображення будь-якого предмета на папері в натуральну величину або в масштабі (у зменшеному чи збільшеному вигляді).</v>
      </c>
      <c r="U34" s="21">
        <v>33</v>
      </c>
    </row>
    <row r="35" spans="1:21" x14ac:dyDescent="0.25">
      <c r="A35" s="21" t="s">
        <v>67</v>
      </c>
      <c r="P35" s="21">
        <f t="shared" si="0"/>
        <v>10</v>
      </c>
      <c r="Q35" s="21" t="str">
        <f>LEFT(A35,P35)</f>
        <v xml:space="preserve">Крихкість </v>
      </c>
      <c r="R35">
        <v>34</v>
      </c>
      <c r="S35" s="21">
        <f t="shared" si="1"/>
        <v>176</v>
      </c>
      <c r="T35" s="21" t="str">
        <f t="shared" si="2"/>
        <v>- властивість матеріалу руйнуватися під дією зовнішніх сил без помітіюі пластичної деформації (до крихких матеріалів належить природний камінь, затверділий бетон, скло, чавун).</v>
      </c>
      <c r="U35" s="21">
        <v>34</v>
      </c>
    </row>
    <row r="36" spans="1:21" x14ac:dyDescent="0.25">
      <c r="A36" s="21" t="s">
        <v>68</v>
      </c>
      <c r="P36" s="21">
        <f t="shared" si="0"/>
        <v>16</v>
      </c>
      <c r="Q36" s="21" t="str">
        <f>LEFT(A36,P36)</f>
        <v xml:space="preserve">Локальний колір </v>
      </c>
      <c r="R36">
        <v>35</v>
      </c>
      <c r="S36" s="21">
        <f t="shared" si="1"/>
        <v>48</v>
      </c>
      <c r="T36" s="21" t="str">
        <f t="shared" si="2"/>
        <v>- колір, який не зазнав змін під впливом світла.</v>
      </c>
      <c r="U36" s="21">
        <v>35</v>
      </c>
    </row>
    <row r="37" spans="1:21" x14ac:dyDescent="0.25">
      <c r="A37" s="21" t="s">
        <v>69</v>
      </c>
      <c r="P37" s="21">
        <f t="shared" si="0"/>
        <v>13</v>
      </c>
      <c r="Q37" s="21" t="str">
        <f>LEFT(A37,P37)</f>
        <v xml:space="preserve">Машинний шов </v>
      </c>
      <c r="R37">
        <v>36</v>
      </c>
      <c r="S37" s="21">
        <f t="shared" si="1"/>
        <v>73</v>
      </c>
      <c r="T37" s="21" t="str">
        <f t="shared" si="2"/>
        <v>- місце з'єднання двох або декількох деталей, виконане на швейній машині.</v>
      </c>
      <c r="U37" s="21">
        <v>36</v>
      </c>
    </row>
    <row r="38" spans="1:21" x14ac:dyDescent="0.25">
      <c r="A38" s="21" t="s">
        <v>107</v>
      </c>
      <c r="P38" s="21">
        <f t="shared" si="0"/>
        <v>48</v>
      </c>
      <c r="Q38" s="21" t="str">
        <f>LEFT(A38,P38)</f>
        <v xml:space="preserve">Механічні властивості конструкційних матеріалів </v>
      </c>
      <c r="R38">
        <v>37</v>
      </c>
      <c r="S38" s="21">
        <f t="shared" si="1"/>
        <v>48</v>
      </c>
      <c r="T38" s="21" t="str">
        <f t="shared" si="2"/>
        <v>- міцність, пружність, пластичність, крихкістіь.</v>
      </c>
      <c r="U38" s="21">
        <v>37</v>
      </c>
    </row>
    <row r="39" spans="1:21" x14ac:dyDescent="0.25">
      <c r="A39" s="21" t="s">
        <v>70</v>
      </c>
      <c r="P39" s="21">
        <f t="shared" si="0"/>
        <v>13</v>
      </c>
      <c r="Q39" s="21" t="str">
        <f>LEFT(A39,P39)</f>
        <v xml:space="preserve">Мікроволокно </v>
      </c>
      <c r="R39">
        <v>38</v>
      </c>
      <c r="S39" s="21">
        <f t="shared" si="1"/>
        <v>138</v>
      </c>
      <c r="T39" s="21" t="str">
        <f t="shared" si="2"/>
        <v>- найтонше волокно, 100 кілометрів якого важать лише 6 грамів. Виготовляють мікроволокно за особливою тсхнологією з полімерного матеріалу.</v>
      </c>
      <c r="U39" s="21">
        <v>38</v>
      </c>
    </row>
    <row r="40" spans="1:21" x14ac:dyDescent="0.25">
      <c r="A40" s="21" t="s">
        <v>108</v>
      </c>
      <c r="P40" s="21">
        <f t="shared" si="0"/>
        <v>9</v>
      </c>
      <c r="Q40" s="21" t="str">
        <f>LEFT(A40,P40)</f>
        <v xml:space="preserve">Міцність </v>
      </c>
      <c r="R40">
        <v>39</v>
      </c>
      <c r="S40" s="21">
        <f t="shared" si="1"/>
        <v>192</v>
      </c>
      <c r="T40" s="21" t="str">
        <f t="shared" si="2"/>
        <v>- здатність матеріалу чинити опір руйнуванню внаслідок дії зовнішніх сил, що викликають в ньому внутрішні напруження (високий показник міцності мають метали, скло, бетон, певні види пластмас).</v>
      </c>
      <c r="U40" s="21">
        <v>39</v>
      </c>
    </row>
    <row r="41" spans="1:21" x14ac:dyDescent="0.25">
      <c r="A41" s="21" t="s">
        <v>71</v>
      </c>
      <c r="P41" s="21">
        <f t="shared" si="0"/>
        <v>36</v>
      </c>
      <c r="Q41" s="21" t="str">
        <f>LEFT(A41,P41)</f>
        <v xml:space="preserve">Модельєрський (дизайнерський) ескіз </v>
      </c>
      <c r="R41">
        <v>40</v>
      </c>
      <c r="S41" s="21">
        <f t="shared" si="1"/>
        <v>106</v>
      </c>
      <c r="T41" s="21" t="str">
        <f t="shared" si="2"/>
        <v>- стилізований малюнок із витягнутими й перебільшеними пропорціями фігури в одязі для увиразнення силуету.</v>
      </c>
      <c r="U41" s="21">
        <v>40</v>
      </c>
    </row>
    <row r="42" spans="1:21" x14ac:dyDescent="0.25">
      <c r="A42" s="21" t="s">
        <v>109</v>
      </c>
      <c r="P42" s="21">
        <f t="shared" si="0"/>
        <v>12</v>
      </c>
      <c r="Q42" s="21" t="str">
        <f>LEFT(A42,P42)</f>
        <v xml:space="preserve">Моделювання </v>
      </c>
      <c r="R42">
        <v>41</v>
      </c>
      <c r="S42" s="21">
        <f t="shared" si="1"/>
        <v>69</v>
      </c>
      <c r="T42" s="21" t="str">
        <f t="shared" si="2"/>
        <v>-процес зміни креслення викрійки основи відповідно до обраної моделі.</v>
      </c>
      <c r="U42" s="21">
        <v>41</v>
      </c>
    </row>
    <row r="43" spans="1:21" x14ac:dyDescent="0.25">
      <c r="A43" s="21" t="s">
        <v>72</v>
      </c>
      <c r="P43" s="21">
        <f t="shared" si="0"/>
        <v>109</v>
      </c>
      <c r="Q43" s="21" t="str">
        <f>LEFT(A43,P43)</f>
        <v>Модуль (від лат. modulus маленька міра) величина, яку беруть за основу розрату 11 ку розмірів деталей чи будь</v>
      </c>
      <c r="R43">
        <v>42</v>
      </c>
      <c r="S43" s="21">
        <f t="shared" si="1"/>
        <v>51</v>
      </c>
      <c r="T43" s="21" t="str">
        <f t="shared" si="2"/>
        <v>-яких частин і елементів, з яких складається виріб.</v>
      </c>
      <c r="U43" s="21">
        <v>42</v>
      </c>
    </row>
    <row r="44" spans="1:21" x14ac:dyDescent="0.25">
      <c r="A44" s="21" t="s">
        <v>73</v>
      </c>
      <c r="P44" s="21">
        <f t="shared" si="0"/>
        <v>76</v>
      </c>
      <c r="Q44" s="21" t="str">
        <f>LEFT(A44,P44)</f>
        <v xml:space="preserve">Ниткова графіка (зображення ниткою, нитковий дизайн, ниткографія, ізонитка) </v>
      </c>
      <c r="R44">
        <v>43</v>
      </c>
      <c r="S44" s="21">
        <f t="shared" si="1"/>
        <v>167</v>
      </c>
      <c r="T44" s="21" t="str">
        <f t="shared" si="2"/>
        <v>- техніка отримання об’ємного зображення нитками, які натягують у визначеному порядку між вбитими у тверду поверхню цвяхами в певній послідовності, вишивка на картоні.</v>
      </c>
      <c r="U44" s="21">
        <v>43</v>
      </c>
    </row>
    <row r="45" spans="1:21" x14ac:dyDescent="0.25">
      <c r="A45" s="21" t="s">
        <v>74</v>
      </c>
      <c r="P45" s="21">
        <f t="shared" si="0"/>
        <v>6</v>
      </c>
      <c r="Q45" s="21" t="str">
        <f>LEFT(A45,P45)</f>
        <v xml:space="preserve">Нюанс </v>
      </c>
      <c r="R45">
        <v>44</v>
      </c>
      <c r="S45" s="21">
        <f t="shared" si="1"/>
        <v>112</v>
      </c>
      <c r="T45" s="21" t="str">
        <f t="shared" si="2"/>
        <v>- незначна відмінність, ледь помітний перехід. Розрізняють нюанси за ({юрмою, розміром, кольором, фактурою тощо.</v>
      </c>
      <c r="U45" s="21">
        <v>44</v>
      </c>
    </row>
    <row r="46" spans="1:21" x14ac:dyDescent="0.25">
      <c r="A46" s="21" t="s">
        <v>75</v>
      </c>
      <c r="P46" s="21">
        <f t="shared" si="0"/>
        <v>16</v>
      </c>
      <c r="Q46" s="21" t="str">
        <f>LEFT(A46,P46)</f>
        <v xml:space="preserve">Оборка (шлярка) </v>
      </c>
      <c r="R46">
        <v>45</v>
      </c>
      <c r="S46" s="21">
        <f t="shared" si="1"/>
        <v>77</v>
      </c>
      <c r="T46" s="21" t="str">
        <f t="shared" si="2"/>
        <v>- смужка тканини, иризібрана з одного боку, яким вона пришивається до виробу.</v>
      </c>
      <c r="U46" s="21">
        <v>45</v>
      </c>
    </row>
    <row r="47" spans="1:21" x14ac:dyDescent="0.25">
      <c r="A47" s="21" t="s">
        <v>76</v>
      </c>
      <c r="P47" s="21">
        <f t="shared" si="0"/>
        <v>10</v>
      </c>
      <c r="Q47" s="21" t="str">
        <f>LEFT(A47,P47)</f>
        <v xml:space="preserve">Пергамано </v>
      </c>
      <c r="R47">
        <v>46</v>
      </c>
      <c r="S47" s="21">
        <f t="shared" si="1"/>
        <v>93</v>
      </c>
      <c r="T47" s="21" t="str">
        <f t="shared" si="2"/>
        <v>- техніка виготовлення виробів із пергаментного паперу або кальки тисненням та перфоруванням.</v>
      </c>
      <c r="U47" s="21">
        <v>46</v>
      </c>
    </row>
    <row r="48" spans="1:21" x14ac:dyDescent="0.25">
      <c r="A48" s="21" t="s">
        <v>77</v>
      </c>
      <c r="P48" s="21">
        <f t="shared" si="0"/>
        <v>13</v>
      </c>
      <c r="Q48" s="21" t="str">
        <f>LEFT(A48,P48)</f>
        <v xml:space="preserve">Пластичність </v>
      </c>
      <c r="R48">
        <v>47</v>
      </c>
      <c r="S48" s="21">
        <f t="shared" si="1"/>
        <v>230</v>
      </c>
      <c r="T48" s="21" t="str">
        <f t="shared" si="2"/>
        <v>- протилежна до пружності властивість матеріалу змінювати під навантаженням форму та розмір без розривів і тріщин та зберігати їх після зняття навантаження. До пластичних матеріалів належить, наприклад, бетон до його затвердіння).</v>
      </c>
      <c r="U48" s="21">
        <v>47</v>
      </c>
    </row>
    <row r="49" spans="1:21" x14ac:dyDescent="0.25">
      <c r="A49" s="21" t="s">
        <v>111</v>
      </c>
      <c r="P49" s="21">
        <f t="shared" si="0"/>
        <v>14</v>
      </c>
      <c r="Q49" s="21" t="str">
        <f>LEFT(A49,P49)</f>
        <v xml:space="preserve">Покрій (Крій) </v>
      </c>
      <c r="R49">
        <v>48</v>
      </c>
      <c r="S49" s="21">
        <f t="shared" si="1"/>
        <v>92</v>
      </c>
      <c r="T49" s="21" t="str">
        <f t="shared" si="2"/>
        <v>- характеристика конструкції одягу за основними ознаками форми і з'єднання складових частин.</v>
      </c>
      <c r="U49" s="21">
        <v>48</v>
      </c>
    </row>
    <row r="50" spans="1:21" x14ac:dyDescent="0.25">
      <c r="A50" s="21" t="s">
        <v>112</v>
      </c>
      <c r="P50" s="21">
        <f t="shared" si="0"/>
        <v>13</v>
      </c>
      <c r="Q50" s="21" t="str">
        <f>LEFT(A50,P50)</f>
        <v xml:space="preserve">Проектування </v>
      </c>
      <c r="R50">
        <v>49</v>
      </c>
      <c r="S50" s="21">
        <f t="shared" si="1"/>
        <v>156</v>
      </c>
      <c r="T50" s="21" t="str">
        <f t="shared" si="2"/>
        <v>- створення нового зразка виробу, що включає дослідження ринку, економічні розрахунки та обгрунтування, підготовку ескізу моделі, а також побудову креслення</v>
      </c>
      <c r="U50" s="21">
        <v>49</v>
      </c>
    </row>
    <row r="51" spans="1:21" x14ac:dyDescent="0.25">
      <c r="A51" s="21" t="s">
        <v>110</v>
      </c>
      <c r="P51" s="21">
        <f t="shared" si="0"/>
        <v>19</v>
      </c>
      <c r="Q51" s="21" t="str">
        <f>LEFT(A51,P51)</f>
        <v xml:space="preserve">Промисловий дизайн </v>
      </c>
      <c r="R51">
        <v>50</v>
      </c>
      <c r="S51" s="21">
        <f t="shared" si="1"/>
        <v>328</v>
      </c>
      <c r="T51" s="21" t="str">
        <f t="shared" si="2"/>
        <v>- використання прикладного мистецтва наукових знань для конструювання предметів виробництва - знарядь праці, механізмів, побутової техніки, меблів, тканин, транспорту тощо з метою поліпшення їхньої форми, естетичного вигляду, зручності у використанні, виробленні бренду, що сприяє конкурентоспроможності продукту та підприємства</v>
      </c>
      <c r="U51" s="21">
        <v>50</v>
      </c>
    </row>
    <row r="52" spans="1:21" x14ac:dyDescent="0.25">
      <c r="A52" s="21" t="s">
        <v>78</v>
      </c>
      <c r="P52" s="21">
        <f t="shared" si="0"/>
        <v>10</v>
      </c>
      <c r="Q52" s="21" t="str">
        <f>LEFT(A52,P52)</f>
        <v xml:space="preserve">Пропорції </v>
      </c>
      <c r="R52">
        <v>51</v>
      </c>
      <c r="S52" s="21">
        <f t="shared" si="1"/>
        <v>61</v>
      </c>
      <c r="T52" s="21" t="str">
        <f t="shared" si="2"/>
        <v>- гармонійне співвідношення частин форми між собою і з цілим.</v>
      </c>
      <c r="U52" s="21">
        <v>51</v>
      </c>
    </row>
    <row r="53" spans="1:21" x14ac:dyDescent="0.25">
      <c r="A53" s="21" t="s">
        <v>79</v>
      </c>
      <c r="P53" s="21">
        <f t="shared" si="0"/>
        <v>10</v>
      </c>
      <c r="Q53" s="21" t="str">
        <f>LEFT(A53,P53)</f>
        <v xml:space="preserve">Пружність </v>
      </c>
      <c r="R53">
        <v>52</v>
      </c>
      <c r="S53" s="21">
        <f t="shared" si="1"/>
        <v>180</v>
      </c>
      <c r="T53" s="21" t="str">
        <f t="shared" si="2"/>
        <v>- властивість матеріалу деформуватися під навантаженням і набувати після зняття навантаження первинної форми й розміру (високий покажик пружності мають сталь, деревина, пластмаси).</v>
      </c>
      <c r="U53" s="21">
        <v>52</v>
      </c>
    </row>
    <row r="54" spans="1:21" x14ac:dyDescent="0.25">
      <c r="A54" s="21" t="s">
        <v>80</v>
      </c>
      <c r="P54" s="21">
        <f t="shared" si="0"/>
        <v>5</v>
      </c>
      <c r="Q54" s="21" t="str">
        <f>LEFT(A54,P54)</f>
        <v xml:space="preserve">Ритм </v>
      </c>
      <c r="R54">
        <v>53</v>
      </c>
      <c r="S54" s="21">
        <f t="shared" si="1"/>
        <v>78</v>
      </c>
      <c r="T54" s="21" t="str">
        <f t="shared" si="2"/>
        <v>- рівномірне чергування внорядкованих елементів (ліній, об’ємів, площин тощо).</v>
      </c>
      <c r="U54" s="21">
        <v>53</v>
      </c>
    </row>
    <row r="55" spans="1:21" x14ac:dyDescent="0.25">
      <c r="A55" s="21" t="s">
        <v>113</v>
      </c>
      <c r="P55" s="21">
        <f t="shared" si="0"/>
        <v>8</v>
      </c>
      <c r="Q55" s="21" t="str">
        <f>LEFT(A55,P55)</f>
        <v xml:space="preserve">Розкрій </v>
      </c>
      <c r="R55">
        <v>54</v>
      </c>
      <c r="S55" s="21">
        <f t="shared" si="1"/>
        <v>116</v>
      </c>
      <c r="T55" s="21" t="str">
        <f t="shared" si="2"/>
        <v>- один із найважливіших процесів пошиття одягу. Він передбачає три стани: два підготовчі до розкрою і власне ражрій.</v>
      </c>
      <c r="U55" s="21">
        <v>54</v>
      </c>
    </row>
    <row r="56" spans="1:21" x14ac:dyDescent="0.25">
      <c r="A56" s="21" t="s">
        <v>114</v>
      </c>
      <c r="P56" s="21">
        <f t="shared" si="0"/>
        <v>4</v>
      </c>
      <c r="Q56" s="21" t="str">
        <f>LEFT(A56,P56)</f>
        <v xml:space="preserve">Рюш </v>
      </c>
      <c r="R56">
        <v>55</v>
      </c>
      <c r="S56" s="21">
        <f t="shared" si="1"/>
        <v>64</v>
      </c>
      <c r="T56" s="21" t="str">
        <f t="shared" si="2"/>
        <v>- смужка тканини, призібрана й прикріплена до виробу посередині.</v>
      </c>
      <c r="U56" s="21">
        <v>55</v>
      </c>
    </row>
    <row r="57" spans="1:21" x14ac:dyDescent="0.25">
      <c r="A57" s="21" t="s">
        <v>81</v>
      </c>
      <c r="P57" s="21">
        <f t="shared" si="0"/>
        <v>9</v>
      </c>
      <c r="Q57" s="21" t="str">
        <f>LEFT(A57,P57)</f>
        <v xml:space="preserve">Симетрія </v>
      </c>
      <c r="R57">
        <v>56</v>
      </c>
      <c r="S57" s="21">
        <f t="shared" si="1"/>
        <v>111</v>
      </c>
      <c r="T57" s="21" t="str">
        <f t="shared" si="2"/>
        <v>- принцип організації форми, композиції, коли елементи розташовані рівно віддалено від площини, осі або центра.</v>
      </c>
      <c r="U57" s="21">
        <v>56</v>
      </c>
    </row>
    <row r="58" spans="1:21" x14ac:dyDescent="0.25">
      <c r="A58" s="21" t="s">
        <v>82</v>
      </c>
      <c r="P58" s="21">
        <f t="shared" si="0"/>
        <v>19</v>
      </c>
      <c r="Q58" s="21" t="str">
        <f>LEFT(A58,P58)</f>
        <v xml:space="preserve">Синтетичні волокна </v>
      </c>
      <c r="R58">
        <v>57</v>
      </c>
      <c r="S58" s="21">
        <f t="shared" si="1"/>
        <v>134</v>
      </c>
      <c r="T58" s="21" t="str">
        <f t="shared" si="2"/>
        <v>- це хімічні волокна, які отримують шляхом переробки продуктів газів, нафти, кам’яного вугілля за допомогою складних хімічних реакцій.</v>
      </c>
      <c r="U58" s="21">
        <v>57</v>
      </c>
    </row>
    <row r="59" spans="1:21" x14ac:dyDescent="0.25">
      <c r="A59" s="21" t="s">
        <v>115</v>
      </c>
      <c r="P59" s="21">
        <f t="shared" si="0"/>
        <v>8</v>
      </c>
      <c r="Q59" s="21" t="str">
        <f>LEFT(A59,P59)</f>
        <v xml:space="preserve">Складки </v>
      </c>
      <c r="R59">
        <v>58</v>
      </c>
      <c r="S59" s="21">
        <f t="shared" si="1"/>
        <v>149</v>
      </c>
      <c r="T59" s="21" t="str">
        <f t="shared" si="2"/>
        <v>- рівно складені вдвоє смужки тканини одягу, утворені призбируванням, стягненням, прошиванням чи прасуванням: однобічні, зустрічні, бантові, віялові.</v>
      </c>
      <c r="U59" s="21">
        <v>58</v>
      </c>
    </row>
    <row r="60" spans="1:21" x14ac:dyDescent="0.25">
      <c r="A60" s="21" t="s">
        <v>83</v>
      </c>
      <c r="P60" s="21">
        <f t="shared" si="0"/>
        <v>13</v>
      </c>
      <c r="Q60" s="21" t="str">
        <f>LEFT(A60,P60)</f>
        <v xml:space="preserve">Скрапбукінг  </v>
      </c>
      <c r="R60">
        <v>59</v>
      </c>
      <c r="S60" s="21">
        <f t="shared" si="1"/>
        <v>121</v>
      </c>
      <c r="T60" s="21" t="str">
        <f t="shared" si="2"/>
        <v>- техніка виготовлення виробів зі спеціального паперу різних кольорів і фактур та декоративних оздоблювальних елсмсігтів.</v>
      </c>
      <c r="U60" s="21">
        <v>59</v>
      </c>
    </row>
    <row r="61" spans="1:21" x14ac:dyDescent="0.25">
      <c r="A61" s="21" t="s">
        <v>116</v>
      </c>
      <c r="P61" s="21">
        <f t="shared" si="0"/>
        <v>9</v>
      </c>
      <c r="Q61" s="21" t="str">
        <f>LEFT(A61,P61)</f>
        <v xml:space="preserve">Спідниця </v>
      </c>
      <c r="R61">
        <v>60</v>
      </c>
      <c r="S61" s="21">
        <f t="shared" si="1"/>
        <v>48</v>
      </c>
      <c r="T61" s="21" t="str">
        <f t="shared" si="2"/>
        <v>- предмет одягу, що покриває нижню частину тіла.</v>
      </c>
      <c r="U61" s="21">
        <v>60</v>
      </c>
    </row>
    <row r="62" spans="1:21" x14ac:dyDescent="0.25">
      <c r="A62" s="21" t="s">
        <v>117</v>
      </c>
      <c r="P62" s="21">
        <f t="shared" si="0"/>
        <v>40</v>
      </c>
      <c r="Q62" s="21" t="str">
        <f>LEFT(A62,P62)</f>
        <v xml:space="preserve">Стиль (лат. Stylus: паличка для письма) </v>
      </c>
      <c r="R62">
        <v>61</v>
      </c>
      <c r="S62" s="21">
        <f t="shared" si="1"/>
        <v>169</v>
      </c>
      <c r="T62" s="21" t="str">
        <f t="shared" si="2"/>
        <v>- сукупність художніх, образних, композиційних, графічних, кольорових і фактурних ознак, які стійко виявляються і є характерними для групи виробів або культурного зразка</v>
      </c>
      <c r="U62" s="21">
        <v>61</v>
      </c>
    </row>
    <row r="63" spans="1:21" x14ac:dyDescent="0.25">
      <c r="A63" s="21" t="s">
        <v>84</v>
      </c>
      <c r="P63" s="21">
        <f t="shared" si="0"/>
        <v>7</v>
      </c>
      <c r="Q63" s="21" t="str">
        <f>LEFT(A63,P63)</f>
        <v xml:space="preserve">Стібок </v>
      </c>
      <c r="R63">
        <v>62</v>
      </c>
      <c r="S63" s="21">
        <f t="shared" si="1"/>
        <v>37</v>
      </c>
      <c r="T63" s="21" t="str">
        <f t="shared" si="2"/>
        <v>- відстань між двома проколами голки.</v>
      </c>
      <c r="U63" s="21">
        <v>62</v>
      </c>
    </row>
    <row r="64" spans="1:21" x14ac:dyDescent="0.25">
      <c r="A64" s="21" t="s">
        <v>85</v>
      </c>
      <c r="P64" s="21">
        <f t="shared" si="0"/>
        <v>8</v>
      </c>
      <c r="Q64" s="21" t="str">
        <f>LEFT(A64,P64)</f>
        <v xml:space="preserve">Строчка </v>
      </c>
      <c r="R64">
        <v>63</v>
      </c>
      <c r="S64" s="21">
        <f t="shared" si="1"/>
        <v>31</v>
      </c>
      <c r="T64" s="21" t="str">
        <f t="shared" si="2"/>
        <v>- ряд стібків, що повторюються.</v>
      </c>
      <c r="U64" s="21">
        <v>63</v>
      </c>
    </row>
    <row r="65" spans="1:21" x14ac:dyDescent="0.25">
      <c r="A65" s="21" t="s">
        <v>86</v>
      </c>
      <c r="P65" s="21">
        <f t="shared" si="0"/>
        <v>16</v>
      </c>
      <c r="Q65" s="21" t="str">
        <f>LEFT(A65,P65)</f>
        <v xml:space="preserve">Технічний ескіз </v>
      </c>
      <c r="R65">
        <v>64</v>
      </c>
      <c r="S65" s="21">
        <f t="shared" si="1"/>
        <v>116</v>
      </c>
      <c r="T65" s="21" t="str">
        <f t="shared" si="2"/>
        <v>- робочий малюнок виробу спереду, ззаду і, якщо необхідно, збоку. Малюнок мас бути лаконічним, без зліших подробиць.</v>
      </c>
      <c r="U65" s="21">
        <v>64</v>
      </c>
    </row>
    <row r="66" spans="1:21" x14ac:dyDescent="0.25">
      <c r="A66" s="21" t="s">
        <v>87</v>
      </c>
      <c r="P66" s="21">
        <f t="shared" si="0"/>
        <v>8</v>
      </c>
      <c r="Q66" s="21" t="str">
        <f>LEFT(A66,P66)</f>
        <v xml:space="preserve">Тканина </v>
      </c>
      <c r="R66">
        <v>65</v>
      </c>
      <c r="S66" s="21">
        <f t="shared" si="1"/>
        <v>163</v>
      </c>
      <c r="T66" s="21" t="str">
        <f t="shared" si="2"/>
        <v>- матеріал, який отримують на ткацьких верстатах шляхом переплетення між собою двох систем ниток - нитки основи та нитки піткання (їх ще наливають: основа і уток).</v>
      </c>
      <c r="U66" s="21">
        <v>65</v>
      </c>
    </row>
    <row r="67" spans="1:21" x14ac:dyDescent="0.25">
      <c r="A67" s="21" t="s">
        <v>118</v>
      </c>
      <c r="P67" s="21">
        <f t="shared" ref="P67:P76" si="3">SEARCH("-",A67)-1</f>
        <v>46</v>
      </c>
      <c r="Q67" s="21" t="str">
        <f>LEFT(A67,P67)</f>
        <v xml:space="preserve">Фізичні властивості конструкційних матеріалів </v>
      </c>
      <c r="R67">
        <v>66</v>
      </c>
      <c r="S67" s="21">
        <f t="shared" ref="S67:S76" si="4">LEN(A67)-P67</f>
        <v>89</v>
      </c>
      <c r="T67" s="21" t="str">
        <f t="shared" ref="T67:T76" si="5">RIGHT(A67,S67)</f>
        <v>- теплопровідність, теплоємність, електронпровідність, пористість, гігроскопічність тощо.</v>
      </c>
      <c r="U67" s="21">
        <v>66</v>
      </c>
    </row>
    <row r="68" spans="1:21" x14ac:dyDescent="0.25">
      <c r="A68" s="21" t="s">
        <v>88</v>
      </c>
      <c r="P68" s="21">
        <f t="shared" si="3"/>
        <v>28</v>
      </c>
      <c r="Q68" s="21" t="str">
        <f>LEFT(A68,P68)</f>
        <v xml:space="preserve">Форма (у кравецькій справі) </v>
      </c>
      <c r="R68">
        <v>67</v>
      </c>
      <c r="S68" s="21">
        <f t="shared" si="4"/>
        <v>125</v>
      </c>
      <c r="T68" s="21" t="str">
        <f t="shared" si="5"/>
        <v>- зовнішній вигляд швейного виробу або окремої його деталі. Щоб створити виріб потрібіюї форми, виконують його конструювання.</v>
      </c>
      <c r="U68" s="21">
        <v>67</v>
      </c>
    </row>
    <row r="69" spans="1:21" x14ac:dyDescent="0.25">
      <c r="A69" s="21" t="s">
        <v>89</v>
      </c>
      <c r="P69" s="21">
        <f t="shared" si="3"/>
        <v>17</v>
      </c>
      <c r="Q69" s="21" t="str">
        <f>LEFT(A69,P69)</f>
        <v xml:space="preserve">Функціональність </v>
      </c>
      <c r="R69">
        <v>68</v>
      </c>
      <c r="S69" s="21">
        <f t="shared" si="4"/>
        <v>110</v>
      </c>
      <c r="T69" s="21" t="str">
        <f t="shared" si="5"/>
        <v>- зручність, раціональність, відповідність призначенню та досконалість, які досягаються мінімальними засобами.</v>
      </c>
      <c r="U69" s="21">
        <v>68</v>
      </c>
    </row>
    <row r="70" spans="1:21" x14ac:dyDescent="0.25">
      <c r="A70" s="21" t="s">
        <v>90</v>
      </c>
      <c r="P70" s="21">
        <f t="shared" si="3"/>
        <v>46</v>
      </c>
      <c r="Q70" s="21" t="str">
        <f>LEFT(A70,P70)</f>
        <v xml:space="preserve">Хімічні властивості конструкційних матеріалів </v>
      </c>
      <c r="R70">
        <v>69</v>
      </c>
      <c r="S70" s="21">
        <f t="shared" si="4"/>
        <v>55</v>
      </c>
      <c r="T70" s="21" t="str">
        <f t="shared" si="5"/>
        <v>- корозійна стійкість, стійкість до дії різних речовин.</v>
      </c>
      <c r="U70" s="21">
        <v>69</v>
      </c>
    </row>
    <row r="71" spans="1:21" x14ac:dyDescent="0.25">
      <c r="A71" s="21" t="s">
        <v>119</v>
      </c>
      <c r="P71" s="21">
        <f t="shared" si="3"/>
        <v>16</v>
      </c>
      <c r="Q71" s="21" t="str">
        <f>LEFT(A71,P71)</f>
        <v xml:space="preserve">Хімічні волокна </v>
      </c>
      <c r="R71">
        <v>70</v>
      </c>
      <c r="S71" s="21">
        <f t="shared" si="4"/>
        <v>87</v>
      </c>
      <c r="T71" s="21" t="str">
        <f t="shared" si="5"/>
        <v>- волокна, одержані з продуктів хімічної переробки природних або синтетичних полімерів.</v>
      </c>
      <c r="U71" s="21">
        <v>70</v>
      </c>
    </row>
    <row r="72" spans="1:21" x14ac:dyDescent="0.25">
      <c r="A72" s="21" t="s">
        <v>91</v>
      </c>
      <c r="P72" s="21">
        <f t="shared" si="3"/>
        <v>19</v>
      </c>
      <c r="Q72" s="21" t="str">
        <f>LEFT(A72,P72)</f>
        <v xml:space="preserve">Хроматичні кольори </v>
      </c>
      <c r="R72">
        <v>71</v>
      </c>
      <c r="S72" s="21">
        <f t="shared" si="4"/>
        <v>125</v>
      </c>
      <c r="T72" s="21" t="str">
        <f t="shared" si="5"/>
        <v>- кольори і їхні відтінки, які ми розрізняємо у спектрі (червоний, оранжевий, жовтий, зелений, блакитний, синій, фіолетовий).</v>
      </c>
      <c r="U72" s="21">
        <v>71</v>
      </c>
    </row>
    <row r="73" spans="1:21" x14ac:dyDescent="0.25">
      <c r="A73" s="21" t="s">
        <v>92</v>
      </c>
      <c r="P73" s="21">
        <f t="shared" si="3"/>
        <v>37</v>
      </c>
      <c r="Q73" s="21" t="str">
        <f>LEFT(A73,P73)</f>
        <v xml:space="preserve">Художнє (дизайнерське) конструювання </v>
      </c>
      <c r="R73">
        <v>72</v>
      </c>
      <c r="S73" s="21">
        <f t="shared" si="4"/>
        <v>158</v>
      </c>
      <c r="T73" s="21" t="str">
        <f t="shared" si="5"/>
        <v>- метод проектування предметного середовища передбачає висунення нової ідеї, розробку та втілення її в гармонійному, стилістично виразному оформленні предмета</v>
      </c>
      <c r="U73" s="21">
        <v>72</v>
      </c>
    </row>
    <row r="74" spans="1:21" x14ac:dyDescent="0.25">
      <c r="A74" s="21" t="s">
        <v>120</v>
      </c>
      <c r="P74" s="21">
        <f t="shared" si="3"/>
        <v>15</v>
      </c>
      <c r="Q74" s="21" t="str">
        <f>LEFT(A74,P74)</f>
        <v xml:space="preserve">Художній ескіз </v>
      </c>
      <c r="R74">
        <v>73</v>
      </c>
      <c r="S74" s="21">
        <f t="shared" si="4"/>
        <v>193</v>
      </c>
      <c r="T74" s="21" t="str">
        <f t="shared" si="5"/>
        <v>- малюнок із природними пропорціями фігури в одязі, виконаний з тінями, які підкреслюють основні деталі крою, форму виробу, нюанси його посадки на фігурі, декоративні елементи, фактуру тканини.</v>
      </c>
      <c r="U74" s="21">
        <v>73</v>
      </c>
    </row>
    <row r="75" spans="1:21" x14ac:dyDescent="0.25">
      <c r="A75" s="21" t="s">
        <v>121</v>
      </c>
      <c r="P75" s="21">
        <f t="shared" si="3"/>
        <v>14</v>
      </c>
      <c r="Q75" s="21" t="str">
        <f>LEFT(A75,P75)</f>
        <v xml:space="preserve">Швейна машина </v>
      </c>
      <c r="R75">
        <v>74</v>
      </c>
      <c r="S75" s="21">
        <f t="shared" si="4"/>
        <v>149</v>
      </c>
      <c r="T75" s="21" t="str">
        <f t="shared" si="5"/>
        <v>- пристрій, призначений для зшивання текстильних матеріалів та шкіри, виготовлення одягу, взуття та інших швейних виробів за допомогою швейних ниток.</v>
      </c>
      <c r="U75" s="21">
        <v>74</v>
      </c>
    </row>
    <row r="76" spans="1:21" x14ac:dyDescent="0.25">
      <c r="A76" s="21" t="s">
        <v>93</v>
      </c>
      <c r="P76" s="21">
        <f t="shared" si="3"/>
        <v>13</v>
      </c>
      <c r="Q76" s="21" t="str">
        <f>LEFT(A76,P76)</f>
        <v xml:space="preserve">Штіфтельбант </v>
      </c>
      <c r="R76">
        <v>75</v>
      </c>
      <c r="S76" s="21">
        <f t="shared" si="4"/>
        <v>60</v>
      </c>
      <c r="T76" s="21" t="str">
        <f t="shared" si="5"/>
        <v>- стрічка для стягування складок, схожа на гардинну стрічку.</v>
      </c>
      <c r="U76" s="21">
        <v>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B5"/>
  <sheetViews>
    <sheetView tabSelected="1" workbookViewId="0">
      <selection activeCell="D5" sqref="D5"/>
    </sheetView>
  </sheetViews>
  <sheetFormatPr defaultRowHeight="15" x14ac:dyDescent="0.25"/>
  <cols>
    <col min="1" max="1" width="21.140625" customWidth="1"/>
    <col min="2" max="2" width="25.5703125" customWidth="1"/>
    <col min="3" max="3" width="18.140625" customWidth="1"/>
    <col min="4" max="4" width="22.140625" customWidth="1"/>
    <col min="5" max="5" width="12.7109375" customWidth="1"/>
    <col min="6" max="6" width="12.140625" customWidth="1"/>
    <col min="7" max="7" width="10.7109375" customWidth="1"/>
    <col min="11" max="11" width="18.5703125" customWidth="1"/>
  </cols>
  <sheetData>
    <row r="2" spans="1:2" x14ac:dyDescent="0.25">
      <c r="A2" s="43" t="s">
        <v>123</v>
      </c>
      <c r="B2" s="15" t="s">
        <v>131</v>
      </c>
    </row>
    <row r="3" spans="1:2" x14ac:dyDescent="0.25">
      <c r="A3" s="43"/>
      <c r="B3" t="e">
        <f>LOOKUP(B2,'терміни швацькоі справи'!Q2:Q76,E:E)</f>
        <v>#N/A</v>
      </c>
    </row>
    <row r="5" spans="1:2" ht="60" x14ac:dyDescent="0.25">
      <c r="A5" s="26" t="s">
        <v>124</v>
      </c>
      <c r="B5" t="str">
        <f>IF($B$2='терміни швацькоі справи'!Q2,'терміни швацькоі справи'!T2,"FALSE")</f>
        <v>FALSE</v>
      </c>
    </row>
  </sheetData>
  <mergeCells count="1">
    <mergeCell ref="A2:A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F974738-3E41-4E50-A65D-CBBA6B21B366}">
          <x14:formula1>
            <xm:f>'терміни швацькоі справи'!$Q$2:$Q$76</xm:f>
          </x14:formula1>
          <xm:sqref>B4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7</vt:i4>
      </vt:variant>
    </vt:vector>
  </HeadingPairs>
  <TitlesOfParts>
    <vt:vector size="7" baseType="lpstr">
      <vt:lpstr>колірний круг Іттена</vt:lpstr>
      <vt:lpstr>виробництво одягу</vt:lpstr>
      <vt:lpstr>реалізація</vt:lpstr>
      <vt:lpstr>зображення одягу</vt:lpstr>
      <vt:lpstr>зображення</vt:lpstr>
      <vt:lpstr>терміни швацькоі справи</vt:lpstr>
      <vt:lpstr>словник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 Rem</cp:lastModifiedBy>
  <dcterms:created xsi:type="dcterms:W3CDTF">2018-01-07T18:30:12Z</dcterms:created>
  <dcterms:modified xsi:type="dcterms:W3CDTF">2024-02-22T16:18:15Z</dcterms:modified>
</cp:coreProperties>
</file>