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зультати " sheetId="1" state="visible" r:id="rId2"/>
    <sheet name="Представництво на ІІІ етап" sheetId="2" state="visible" r:id="rId3"/>
    <sheet name="1 тур відборів" sheetId="3" state="visible" r:id="rId4"/>
    <sheet name="2 тур відборів" sheetId="4" state="visible" r:id="rId5"/>
    <sheet name="Відбірково-тренувальні збори" sheetId="5" state="visible" r:id="rId6"/>
  </sheets>
  <definedNames>
    <definedName function="false" hidden="true" localSheetId="0" name="_xlnm._FilterDatabase" vbProcedure="false">'Результати '!$A$1:$AET$151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12" authorId="0">
      <text>
        <r>
          <rPr>
            <sz val="10"/>
            <rFont val="Arial"/>
            <family val="2"/>
          </rPr>
          <t xml:space="preserve">
Відео недоступне
Це відео вилучено через завелику тривалість
</t>
        </r>
      </text>
    </comment>
    <comment ref="F15" authorId="0">
      <text>
        <r>
          <rPr>
            <sz val="10"/>
            <rFont val="Arial"/>
            <family val="2"/>
          </rPr>
          <t xml:space="preserve">Відео недоступне
Це відео вилучено через завелику тривалість
</t>
        </r>
      </text>
    </comment>
    <comment ref="F23" authorId="0">
      <text>
        <r>
          <rPr>
            <sz val="10"/>
            <rFont val="Arial"/>
            <family val="2"/>
          </rPr>
          <t xml:space="preserve">Відео недоступне — вилучене, бо занадто тривале тривале</t>
        </r>
      </text>
    </comment>
    <comment ref="F74" authorId="0">
      <text>
        <r>
          <rPr>
            <sz val="10"/>
            <rFont val="Arial"/>
            <family val="2"/>
          </rPr>
          <t xml:space="preserve">Відео недоступне
Це відео вилучив користувач, який завантажив його
</t>
        </r>
      </text>
    </comment>
    <comment ref="F84" authorId="0">
      <text>
        <r>
          <rPr>
            <sz val="10"/>
            <rFont val="Arial"/>
            <family val="2"/>
          </rPr>
          <t xml:space="preserve">Недоступне
</t>
        </r>
      </text>
    </comment>
    <comment ref="K80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змінено</t>
        </r>
      </text>
    </comment>
    <comment ref="K81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Порожня база даних</t>
        </r>
      </text>
    </comment>
    <comment ref="K82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Порожня база даних</t>
        </r>
      </text>
    </comment>
    <comment ref="K8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Таблиці залишились на компютері студента, запити зроблено за допомогою SQL</t>
        </r>
      </text>
    </comment>
    <comment ref="K84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змінено</t>
        </r>
      </text>
    </comment>
    <comment ref="K8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Порожня база даних</t>
        </r>
      </text>
    </comment>
    <comment ref="K12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Порожній файл</t>
        </r>
      </text>
    </comment>
    <comment ref="L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У FilmRating зв'язок  1 до 1 через неправильно обране ключове поле</t>
        </r>
      </text>
    </comment>
    <comment ref="L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9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11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 двох таблицях зайві ключові поля</t>
        </r>
      </text>
    </comment>
    <comment ref="L1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1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2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2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62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6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66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69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7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11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11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L121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Створено зайві ключові поля в таблиці FIlms</t>
        </r>
      </text>
    </comment>
    <comment ref="M10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Без забезпечення цілісності</t>
        </r>
      </text>
    </comment>
    <comment ref="M24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Без забезпечення цілісності</t>
        </r>
      </text>
    </comment>
    <comment ref="M6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Каскадне видалення зв'язаних полів не активоване</t>
        </r>
      </text>
    </comment>
    <comment ref="M7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Без забезпечення цілісності</t>
        </r>
      </text>
    </comment>
    <comment ref="M7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Без забезпечення цілісності</t>
        </r>
      </text>
    </comment>
    <comment ref="M12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Неправильні зв'язки</t>
        </r>
      </text>
    </comment>
    <comment ref="N4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Було видалено запропоновану  автором заготовку та імпортовано БД "з нуля". Всі таблиці було імпортовано з помилкою, ключові поля - дійсні числа</t>
        </r>
      </text>
    </comment>
    <comment ref="N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11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16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20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Було видалено запропоновану  автором заготовку та імпортовано БД "з нуля". Всі таблиці було імпортовано з помилкою, ключові поля - дійсні числа</t>
        </r>
      </text>
    </comment>
    <comment ref="N2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2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Було видалено запропоновану  автором заготовку та імпортовано БД "з нуля". Всі таблиці було імпортовано з помилкою, ключові поля - дійсні числа</t>
        </r>
      </text>
    </comment>
    <comment ref="N2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2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64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Було видалено запропоновану  автором заготовку та імпортовано БД "з нуля". Всі таблиці було імпортовано з помилкою, ключові поля - дійсні числа</t>
        </r>
      </text>
    </comment>
    <comment ref="N6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66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Було видалено запропоновану  автором заготовку та імпортовано БД "з нуля". Всі таблиці було імпортовано з помилкою, ключові поля - дійсні числа</t>
        </r>
      </text>
    </comment>
    <comment ref="N6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6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69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Було видалено запропоновану  автором заготовку та імпортовано БД "з нуля". Всі таблиці було імпортовано з помилкою, ключові поля - дійсні числа</t>
        </r>
      </text>
    </comment>
    <comment ref="N70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Було видалено запропоновану  автором заготовку та імпортовано БД "з нуля". Всі таблиці було імпортовано з помилкою, ключові поля - дійсні числа</t>
        </r>
      </text>
    </comment>
    <comment ref="N7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7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76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7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7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11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11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4 таблиці!</t>
        </r>
      </text>
    </comment>
    <comment ref="N119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Імпортовано три таблиці з 5</t>
        </r>
      </text>
    </comment>
    <comment ref="N120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121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Було видалено запропоновану  автором заготовку та імпортовано БД "з нуля". Всі таблиці було імпортовано з помилкою, ключові поля - дійсні числа</t>
        </r>
      </text>
    </comment>
    <comment ref="N122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N12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виконанні завдання заборонено змінювати типи полів та додавати інші поля у таблицях БДб змінено всі таблиці!</t>
        </r>
      </text>
    </comment>
    <comment ref="O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, тільки повна назва і вимоги  не передбачали   введення назви кіностудіі</t>
        </r>
      </text>
    </comment>
    <comment ref="O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11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1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дистиб'ютора а назву фільму!</t>
        </r>
      </text>
    </comment>
    <comment ref="O16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1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1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20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2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24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дистиб'ютора а назву фільму!</t>
        </r>
      </text>
    </comment>
    <comment ref="O2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2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дистиб'ютора а назву фільму!</t>
        </r>
      </text>
    </comment>
    <comment ref="O6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64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6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6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76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7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8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Запит без параметру</t>
        </r>
      </text>
    </comment>
    <comment ref="O11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116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Це не запит з параметром </t>
        </r>
      </text>
    </comment>
    <comment ref="O11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11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120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Працює частково тільки повна назва</t>
        </r>
      </text>
    </comment>
    <comment ref="O121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При створенні запиту  додано всі таблиці, запит працює неправильно, без зайвих таблиць запит працював би частково, і було б оцінено в 3 бали</t>
        </r>
      </text>
    </comment>
    <comment ref="O12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дистиб'ютора а назву фільму!</t>
        </r>
      </text>
    </comment>
    <comment ref="P6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Через використання зайвих таблиць в дублюються суми, </t>
        </r>
      </text>
    </comment>
    <comment ref="P7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Зворотній порядок</t>
        </r>
      </text>
    </comment>
    <comment ref="P8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Запит без групування</t>
        </r>
      </text>
    </comment>
    <comment ref="P116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Через використання зайвих таблиць в дублюються суми, </t>
        </r>
      </text>
    </comment>
    <comment ref="Q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Виконано частково</t>
        </r>
      </text>
    </comment>
    <comment ref="Q6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Через використання зайвих таблиць в дублюються значення</t>
        </r>
      </text>
    </comment>
    <comment ref="Q6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Повернути 3 значення на не умова &gt;2</t>
        </r>
      </text>
    </comment>
    <comment ref="Q7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назва фільму а кіностудія</t>
        </r>
      </text>
    </comment>
    <comment ref="Q116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Через використання зайвих таблиць в дублюються значення, вони приховані автором роботи, але якщо зняти пташку, то видно</t>
        </r>
      </text>
    </comment>
    <comment ref="R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Частина запиту, неправильна умова</t>
        </r>
      </text>
    </comment>
    <comment ref="R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Частина запиту</t>
        </r>
      </text>
    </comment>
    <comment ref="R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Частина запиту</t>
        </r>
      </text>
    </comment>
    <comment ref="R12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Частина запиту</t>
        </r>
      </text>
    </comment>
    <comment ref="R62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Частина запиту</t>
        </r>
      </text>
    </comment>
    <comment ref="R6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Частина запиту</t>
        </r>
      </text>
    </comment>
    <comment ref="R68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Частина запиту</t>
        </r>
      </text>
    </comment>
    <comment ref="R7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Частина запиту</t>
        </r>
      </text>
    </comment>
    <comment ref="R11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Частина запиту</t>
        </r>
      </text>
    </comment>
    <comment ref="S3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Необхідно було використовувати назви а не код</t>
        </r>
      </text>
    </comment>
    <comment ref="S4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Є два допоміжних запити немає об'єднання</t>
        </r>
      </text>
    </comment>
    <comment ref="S11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Є два допоміжних запити немає об'єднання</t>
        </r>
      </text>
    </comment>
    <comment ref="S64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Допоміжні працюють частково: повертають за спаданням усі а не 5, </t>
        </r>
      </text>
    </comment>
    <comment ref="S6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відповідає умові</t>
        </r>
      </text>
    </comment>
    <comment ref="S70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Є два допоміжних запити немає об'єднання</t>
        </r>
      </text>
    </comment>
    <comment ref="S115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 виконано умову, повернено просто десять фільмів з найбільшим рейтингом</t>
        </r>
      </text>
    </comment>
    <comment ref="S117" authorId="0">
      <text>
        <r>
          <rPr>
            <sz val="11"/>
            <color rgb="FF000000"/>
            <rFont val="Calibri"/>
            <family val="2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Необхідно було використовувати назви а не код</t>
        </r>
      </text>
    </comment>
    <comment ref="DK24" authorId="0">
      <text>
        <r>
          <rPr>
            <b val="true"/>
            <sz val="9"/>
            <color rgb="FF000000"/>
            <rFont val="Tahoma"/>
            <family val="2"/>
          </rPr>
          <t xml:space="preserve">Автор:
</t>
        </r>
        <r>
          <rPr>
            <sz val="9"/>
            <color rgb="FF000000"/>
            <rFont val="Tahoma"/>
            <family val="2"/>
          </rPr>
          <t xml:space="preserve">Текстура - скріншот
</t>
        </r>
      </text>
    </comment>
    <comment ref="DM21" authorId="0">
      <text>
        <r>
          <rPr>
            <b val="true"/>
            <sz val="9"/>
            <color rgb="FF000000"/>
            <rFont val="Tahoma"/>
            <family val="2"/>
          </rPr>
          <t xml:space="preserve">Автор:
</t>
        </r>
        <r>
          <rPr>
            <sz val="9"/>
            <color rgb="FF000000"/>
            <rFont val="Tahoma"/>
            <family val="2"/>
          </rPr>
          <t xml:space="preserve">Використано скріншот
</t>
        </r>
      </text>
    </comment>
  </commentList>
</comments>
</file>

<file path=xl/sharedStrings.xml><?xml version="1.0" encoding="utf-8"?>
<sst xmlns="http://schemas.openxmlformats.org/spreadsheetml/2006/main" count="1057" uniqueCount="751">
  <si>
    <t xml:space="preserve">Прізвище учасника</t>
  </si>
  <si>
    <t xml:space="preserve">Клас навчання</t>
  </si>
  <si>
    <t xml:space="preserve">Клас виконання</t>
  </si>
  <si>
    <t xml:space="preserve">Обліковий запис</t>
  </si>
  <si>
    <t xml:space="preserve">Шифр роботи</t>
  </si>
  <si>
    <t xml:space="preserve">Адреса відео</t>
  </si>
  <si>
    <t xml:space="preserve">Шифр журі</t>
  </si>
  <si>
    <t xml:space="preserve">Участь у відборах</t>
  </si>
  <si>
    <t xml:space="preserve">Місце</t>
  </si>
  <si>
    <t xml:space="preserve">Загальна сума</t>
  </si>
  <si>
    <t xml:space="preserve">Сума балів за бази даних</t>
  </si>
  <si>
    <t xml:space="preserve">Створити ключові поля у таблицях БД. (по одному  балу за таблицю)</t>
  </si>
  <si>
    <t xml:space="preserve">Створити з типами зв’язків між таблицями БД. ( по одному   балу за таблицю)</t>
  </si>
  <si>
    <t xml:space="preserve"> Імпортувати дані з файлу video_game_films.xlsx</t>
  </si>
  <si>
    <r>
      <rPr>
        <sz val="11"/>
        <color rgb="FF000000"/>
        <rFont val="Arial Narrow"/>
        <family val="2"/>
      </rPr>
      <t xml:space="preserve">-</t>
    </r>
    <r>
      <rPr>
        <sz val="11"/>
        <color rgb="FF000000"/>
        <rFont val="Times New Roman"/>
        <family val="1"/>
      </rPr>
      <t xml:space="preserve">   Query1: інформацію про фільм (назва, дата виходу, касові збори (worldwide Box Office), кіностудія (distributor),  назва або частина назви    якого введена з клавіатури (задаються користувачем з клавіатури під час виконання запиту).</t>
    </r>
  </si>
  <si>
    <r>
      <rPr>
        <sz val="11"/>
        <color rgb="FF000000"/>
        <rFont val="Arial Narrow"/>
        <family val="2"/>
      </rPr>
      <t xml:space="preserve">-</t>
    </r>
    <r>
      <rPr>
        <sz val="11"/>
        <color rgb="FF000000"/>
        <rFont val="Times New Roman"/>
        <family val="1"/>
      </rPr>
      <t xml:space="preserve">   Query2: сумарні касові збори кіностудій у порядку збільшення сум зборів.</t>
    </r>
  </si>
  <si>
    <r>
      <rPr>
        <sz val="12"/>
        <color rgb="FF000000"/>
        <rFont val="Arial Narrow"/>
        <family val="2"/>
      </rPr>
      <t xml:space="preserve">-</t>
    </r>
    <r>
      <rPr>
        <sz val="12"/>
        <color rgb="FF000000"/>
        <rFont val="Times New Roman"/>
        <family val="1"/>
      </rPr>
      <t xml:space="preserve">   Query3: назву трьох виробників ігор (game publisher), за мотивами яких знято найбільше фільмів у порядку спадання кількості. </t>
    </r>
  </si>
  <si>
    <r>
      <rPr>
        <sz val="12"/>
        <color rgb="FF000000"/>
        <rFont val="Arial Narrow"/>
        <family val="2"/>
      </rPr>
      <t xml:space="preserve">-</t>
    </r>
    <r>
      <rPr>
        <sz val="12"/>
        <color rgb="FF000000"/>
        <rFont val="Times New Roman"/>
        <family val="1"/>
      </rPr>
      <t xml:space="preserve">   Query4: 10% фільмів, для яких кількість повних років між випуском гри та фільму мінімальна (при розрахунках вважаємо, що у році 365 днів) у порядку зростання.</t>
    </r>
  </si>
  <si>
    <r>
      <rPr>
        <sz val="12"/>
        <color rgb="FF000000"/>
        <rFont val="Arial Narrow"/>
        <family val="2"/>
      </rPr>
      <t xml:space="preserve">-</t>
    </r>
    <r>
      <rPr>
        <sz val="7"/>
        <color rgb="FF000000"/>
        <rFont val="Times New Roman"/>
        <family val="1"/>
      </rPr>
      <t xml:space="preserve">   </t>
    </r>
    <r>
      <rPr>
        <sz val="14"/>
        <color rgb="FF000000"/>
        <rFont val="Times New Roman"/>
        <family val="1"/>
      </rPr>
      <t xml:space="preserve">Query5: Назви п’яти фільмів з найбільшим рейтингом Rotten Tomatoes та п’яти фільмів з найбільшим рейтингом Metacritic, у порядку спадання кількості ігор (якщо фільм має найбільший рейтинг в обох рейтингах, то він виводиться два рази). </t>
    </r>
  </si>
  <si>
    <t xml:space="preserve">Прізвище члена журі, відповідального за перевірку</t>
  </si>
  <si>
    <t xml:space="preserve">Сума балів за електронну таблицю</t>
  </si>
  <si>
    <r>
      <rPr>
        <sz val="14"/>
        <color rgb="FF000000"/>
        <rFont val="Times New Roman"/>
        <family val="1"/>
      </rPr>
      <t xml:space="preserve">Файл "</t>
    </r>
    <r>
      <rPr>
        <b val="true"/>
        <sz val="14"/>
        <color rgb="FF000000"/>
        <rFont val="Times New Roman"/>
        <family val="1"/>
      </rPr>
      <t xml:space="preserve">Modelario"</t>
    </r>
  </si>
  <si>
    <t xml:space="preserve">Встановлено відповідність прапорця і обчислення/обнуління суми балів.</t>
  </si>
  <si>
    <t xml:space="preserve">Створити формули, що обчислюють кількість балів і кількість кроків.</t>
  </si>
  <si>
    <t xml:space="preserve">Створити віртуальний пульт, який керує Моделаріо</t>
  </si>
  <si>
    <t xml:space="preserve">Забезпечити правильний рух персонажу по клітинкам.</t>
  </si>
  <si>
    <t xml:space="preserve">Накопичувати суму балів, зібраних персонажем на своєму шляху. </t>
  </si>
  <si>
    <t xml:space="preserve">Створити фігуру для результату</t>
  </si>
  <si>
    <t xml:space="preserve">Повідомлення «Game over», повинно з’являтися коли Сума балів менше чи дорівнює -1000 або Час гри перевищив 150 секунд</t>
  </si>
  <si>
    <r>
      <rPr>
        <b val="true"/>
        <sz val="12"/>
        <rFont val="Arial Narrow"/>
        <family val="2"/>
      </rPr>
      <t xml:space="preserve">Файл "</t>
    </r>
    <r>
      <rPr>
        <b val="true"/>
        <sz val="11"/>
        <color rgb="FF000000"/>
        <rFont val="Calibri"/>
        <family val="2"/>
      </rPr>
      <t xml:space="preserve">Reels"</t>
    </r>
  </si>
  <si>
    <t xml:space="preserve">Заповнено таблицю "Результат" зображеннями з урахуванням кількості секторів,що проходять за хід</t>
  </si>
  <si>
    <t xml:space="preserve">Обчислено бали</t>
  </si>
  <si>
    <t xml:space="preserve">Розрахунок балів працює правильно</t>
  </si>
  <si>
    <t xml:space="preserve">змінюється результат при зміні вхідної таблиці</t>
  </si>
  <si>
    <t xml:space="preserve">змінюються бали при зміні вхідної таблиці</t>
  </si>
  <si>
    <t xml:space="preserve">Бали обчислюються правильно при зміні вхідних даних</t>
  </si>
  <si>
    <r>
      <rPr>
        <b val="true"/>
        <sz val="12"/>
        <rFont val="Arial Narrow"/>
        <family val="2"/>
      </rPr>
      <t xml:space="preserve">Файл "</t>
    </r>
    <r>
      <rPr>
        <b val="true"/>
        <sz val="11"/>
        <color rgb="FF000000"/>
        <rFont val="Calibri"/>
        <family val="2"/>
      </rPr>
      <t xml:space="preserve">Videogames"</t>
    </r>
  </si>
  <si>
    <t xml:space="preserve">Встановлено зелений фон</t>
  </si>
  <si>
    <t xml:space="preserve">Блок 1</t>
  </si>
  <si>
    <t xml:space="preserve">Вибір платформи змінює вигляд діаграми блока 8 або 9</t>
  </si>
  <si>
    <t xml:space="preserve">Вибір року змінює вигляд діаграми блока 3 або 8 або 9</t>
  </si>
  <si>
    <t xml:space="preserve">Блок 2</t>
  </si>
  <si>
    <t xml:space="preserve">Додано малюнок пульта</t>
  </si>
  <si>
    <t xml:space="preserve">назва інформаційної панелі</t>
  </si>
  <si>
    <t xml:space="preserve">посилання на платформу з даними</t>
  </si>
  <si>
    <t xml:space="preserve">текст "Продано у всьому світі ( млн копій)"</t>
  </si>
  <si>
    <t xml:space="preserve">значення загальної кількості проданий копій в світі</t>
  </si>
  <si>
    <t xml:space="preserve">малюнок земної кулі</t>
  </si>
  <si>
    <t xml:space="preserve">При переміщенні курсора на зображення пульта повинна з’являтися інформація про дані</t>
  </si>
  <si>
    <t xml:space="preserve">Блок 3</t>
  </si>
  <si>
    <t xml:space="preserve">Діаграма ілюструє загальні продажі за регіонами cкладається з 4 секторів</t>
  </si>
  <si>
    <t xml:space="preserve">назва діаграми "Продажі за регіонами (млн копій)"</t>
  </si>
  <si>
    <t xml:space="preserve">легенда розташована ліворуч</t>
  </si>
  <si>
    <t xml:space="preserve">Data labels - значення</t>
  </si>
  <si>
    <t xml:space="preserve">Залежить від значень року (slicer Year)</t>
  </si>
  <si>
    <t xml:space="preserve">Блок 4</t>
  </si>
  <si>
    <t xml:space="preserve">перша діаграма показує 10 найбільших продажів за роками  (тип area)</t>
  </si>
  <si>
    <t xml:space="preserve">зелений стовпчик виділяє найбільше серед Top10</t>
  </si>
  <si>
    <t xml:space="preserve">заливка - градієнт</t>
  </si>
  <si>
    <t xml:space="preserve">назва діаграми "10 найбільших продажів копій ігор за роками(млн )"</t>
  </si>
  <si>
    <t xml:space="preserve">друга діаграма показує 10 найменших продажів  (тип area)</t>
  </si>
  <si>
    <t xml:space="preserve">червоний стовпчик показує найменше серед 10 найменших</t>
  </si>
  <si>
    <t xml:space="preserve">назва діаграми "10 найменьших продажів копій ігор за роками(млн )"</t>
  </si>
  <si>
    <t xml:space="preserve">Блок 5</t>
  </si>
  <si>
    <t xml:space="preserve">Діаграма містить значення продажу кількості копій ігор за видавцями. </t>
  </si>
  <si>
    <t xml:space="preserve">Скролінг дозволяє переглянути всіх видавців по 10 записів за раз. </t>
  </si>
  <si>
    <t xml:space="preserve">Оформлення діаграми відповідає зразку</t>
  </si>
  <si>
    <t xml:space="preserve">Блок 6</t>
  </si>
  <si>
    <t xml:space="preserve">В блоці розташовані зображення обкладинок 4 з 5 відеоігор з найбільшою кількістю перевипусків</t>
  </si>
  <si>
    <t xml:space="preserve">Блок 7</t>
  </si>
  <si>
    <t xml:space="preserve">Діаграма показує 5 найпопулярніших ігор за кількістю перевипусків </t>
  </si>
  <si>
    <t xml:space="preserve">Блок 8</t>
  </si>
  <si>
    <t xml:space="preserve">Перша фігура</t>
  </si>
  <si>
    <t xml:space="preserve">назва - "найкращий видавець"</t>
  </si>
  <si>
    <t xml:space="preserve">Значення - з даних таблиці </t>
  </si>
  <si>
    <t xml:space="preserve">назва -з таблиці</t>
  </si>
  <si>
    <t xml:space="preserve">малюнок</t>
  </si>
  <si>
    <t xml:space="preserve">Друга фігура</t>
  </si>
  <si>
    <t xml:space="preserve">назва -"Найпопулярніший жанр"</t>
  </si>
  <si>
    <t xml:space="preserve">назва жанру</t>
  </si>
  <si>
    <t xml:space="preserve">значення -кількість копій</t>
  </si>
  <si>
    <t xml:space="preserve">Дані другої фігури залежать від значень обох зрізів </t>
  </si>
  <si>
    <t xml:space="preserve">Блок 9</t>
  </si>
  <si>
    <t xml:space="preserve">Діаграма TreeMap, показує розподіл продажів за жанрами</t>
  </si>
  <si>
    <t xml:space="preserve">Залежить від обох зрізів</t>
  </si>
  <si>
    <t xml:space="preserve">назва "Продажі за жанрами (млн копій)</t>
  </si>
  <si>
    <t xml:space="preserve">Data labels -категорії, значення</t>
  </si>
  <si>
    <t xml:space="preserve">Cума балів за Word</t>
  </si>
  <si>
    <t xml:space="preserve">Документ містить 38 сторінок</t>
  </si>
  <si>
    <t xml:space="preserve">Відсутні зайві пропуски</t>
  </si>
  <si>
    <t xml:space="preserve">Всі заголовки відформатовані відповідними стилями Заголовків</t>
  </si>
  <si>
    <t xml:space="preserve">Додано зміст</t>
  </si>
  <si>
    <t xml:space="preserve">Форматування змісту відповідає зразку</t>
  </si>
  <si>
    <t xml:space="preserve">Номери сторінок у змісті відповідають документу</t>
  </si>
  <si>
    <t xml:space="preserve">Зміст додано автоматично, наявні гіперпосилання на частини документа</t>
  </si>
  <si>
    <t xml:space="preserve">Додано відповідні верхні колонтитули на непарних сторінках - назви ігор (додано за допомогою полів, наприклад, StyleRef)</t>
  </si>
  <si>
    <t xml:space="preserve">Додано відповідні верхні колонтитули  на парних сторінках - відповідні підзаголовки (додано за допомогою полів, наприклад, StyleRef)</t>
  </si>
  <si>
    <t xml:space="preserve">На сторінках Змісту верхні колонтитули відсутні</t>
  </si>
  <si>
    <t xml:space="preserve">Додано нумерацію сторінок</t>
  </si>
  <si>
    <t xml:space="preserve">Номери розташовані дзеркально (на парних зліва, на непарних справа)</t>
  </si>
  <si>
    <t xml:space="preserve">Поля: всі по 2 см</t>
  </si>
  <si>
    <t xml:space="preserve">Всі зображення відповідають зразку (розмір, розташування)</t>
  </si>
  <si>
    <t xml:space="preserve">Загальний текст: Times New Roman, 12, відступ першого рядка 1.27 см, міжрядковий інтервал одинарний, вирівнювання за шириною</t>
  </si>
  <si>
    <t xml:space="preserve">Заголовок 1-го рівня: Amasis (або схожий), 20, Рівень 1, всі літери великі, вирівнювання посередині, відступ першого рядка 1.27 см, відступ до абзацу 6 пт, відступ після абзацу 12 пт, міжрядковий інтервал одинарний</t>
  </si>
  <si>
    <t xml:space="preserve">Заголовок 2-го рівня: Times New Roman, 14, Рівень 2, відступ першого рядка 1.27 см, відступ до абзацу 6 пт, відступ після абзацу 6 пт, міжрядковий інтервал одинарний</t>
  </si>
  <si>
    <t xml:space="preserve">Колонтитул верхній непарний: Times New Roman, 14, вирівнювання за центром, курсив</t>
  </si>
  <si>
    <t xml:space="preserve">Колонтитул верхній парний: Times New Roman, 14, вирівнювання за лівим краєм, курсив</t>
  </si>
  <si>
    <t xml:space="preserve">Загальна кількість балів</t>
  </si>
  <si>
    <t xml:space="preserve">Графіка слайд 2</t>
  </si>
  <si>
    <t xml:space="preserve">Паралелепіпед фронтальний  цегляний Наявність</t>
  </si>
  <si>
    <t xml:space="preserve">Паралелепіпед фронтальний  цегляний Пропорція</t>
  </si>
  <si>
    <t xml:space="preserve">Паралелепіпед фронтальний  цегляний Розташування кольорів прошарків і цеглинок</t>
  </si>
  <si>
    <t xml:space="preserve">Паралелепіпед фронтальний  цегляний Наявність цеглинок за зразком</t>
  </si>
  <si>
    <t xml:space="preserve">Паралелепіпед фронтальний  цегляний Рельєф цеглинок</t>
  </si>
  <si>
    <t xml:space="preserve">Паралелепіпед бічний  цегляний Наявність</t>
  </si>
  <si>
    <t xml:space="preserve">Паралелепіпед бічний  цегляний Пропорція</t>
  </si>
  <si>
    <t xml:space="preserve">Паралелепіпед бічний  цегляний Розташування кольорів прошарків та цеглинок кубіків</t>
  </si>
  <si>
    <t xml:space="preserve">Паралелепіпед бічний  цегляний наявність цеглинок</t>
  </si>
  <si>
    <t xml:space="preserve">Паралелепіпед бічний  цегляний Рельєф цеглинок</t>
  </si>
  <si>
    <t xml:space="preserve">Паралелепіпед фронтальний  напівпрозорий Наявність</t>
  </si>
  <si>
    <t xml:space="preserve">Паралелепіпед фронтальний  напівпрозорий Пропорція</t>
  </si>
  <si>
    <t xml:space="preserve">Паралелепіпед фронтальний  напівпрозорий наявність  підлоги, що відповідає зразку (текстура)</t>
  </si>
  <si>
    <t xml:space="preserve">Паралелепіпед фронтальний  напівпрозорий наявність підлоги, що видно крізь скло </t>
  </si>
  <si>
    <t xml:space="preserve">Зображення кактусів</t>
  </si>
  <si>
    <t xml:space="preserve">Паралелепіпед бічний  напівпрозорий Наявність</t>
  </si>
  <si>
    <t xml:space="preserve">Паралелепіпед бічний  напівпрозорий Пропорція</t>
  </si>
  <si>
    <t xml:space="preserve">Паралелепіпед бічний  напівпрозорий наявність   підлоги, що відповідає зразку (текстура)</t>
  </si>
  <si>
    <t xml:space="preserve">Паралелепіпед бічний  напівпрозорий наявність підлоги, що видно крізь скло при переході від фронтального до бічного</t>
  </si>
  <si>
    <t xml:space="preserve">Пилосмокт зображення</t>
  </si>
  <si>
    <t xml:space="preserve">Слайд 1 алгоритм побудови зображень</t>
  </si>
  <si>
    <t xml:space="preserve">Взаємне розміщення блоків в будівлі (точність стиковки блоків, кількість блоків по периметру, кількість блоків по вертикалі, наявність входів  )</t>
  </si>
  <si>
    <t xml:space="preserve">Наявність кактусів згідно зразку</t>
  </si>
  <si>
    <t xml:space="preserve">Анімація</t>
  </si>
  <si>
    <t xml:space="preserve">Рух першого пилосмокта Траєкторія Пропорції кривої Швидкість</t>
  </si>
  <si>
    <t xml:space="preserve">Рух першого пилосмокта РУХ в пройомах стін (порядок шарів для блоків зображень)</t>
  </si>
  <si>
    <t xml:space="preserve">Відкриття дверей</t>
  </si>
  <si>
    <t xml:space="preserve">Рух другого пилосмокта Траєкторія Пропорції кривої Швидкість</t>
  </si>
  <si>
    <t xml:space="preserve">Наявність кнопки 1</t>
  </si>
  <si>
    <t xml:space="preserve">Наявність кнопки 2</t>
  </si>
  <si>
    <t xml:space="preserve">Зміна кольору кнопки 1 відповідає зразку</t>
  </si>
  <si>
    <t xml:space="preserve">Зміна кольору кнопки 2 відповідає зразку</t>
  </si>
  <si>
    <t xml:space="preserve">Субота</t>
  </si>
  <si>
    <t xml:space="preserve">k126</t>
  </si>
  <si>
    <t xml:space="preserve">https://www.youtube.com/watch?v=kQMSMtzo_yI</t>
  </si>
  <si>
    <t xml:space="preserve">*</t>
  </si>
  <si>
    <t xml:space="preserve">Речич Н.В.</t>
  </si>
  <si>
    <t xml:space="preserve">Целованський В.А.</t>
  </si>
  <si>
    <t xml:space="preserve">Шаповал А.М.</t>
  </si>
  <si>
    <t xml:space="preserve">Шевченко Т.М.</t>
  </si>
  <si>
    <t xml:space="preserve">Слупський</t>
  </si>
  <si>
    <t xml:space="preserve">k121</t>
  </si>
  <si>
    <t xml:space="preserve">https://drive.google.com/file/d/1jIKX9DcRWeMKg64E9J3JSDQ8bqABxvF4/view?usp=drivesdk</t>
  </si>
  <si>
    <t xml:space="preserve">Агафонова С.Б.</t>
  </si>
  <si>
    <t xml:space="preserve">Герасименко А.С.</t>
  </si>
  <si>
    <t xml:space="preserve">Бодрик О.О. </t>
  </si>
  <si>
    <t xml:space="preserve">Лейчак Н.В.</t>
  </si>
  <si>
    <t xml:space="preserve">Ременюк</t>
  </si>
  <si>
    <t xml:space="preserve">k103</t>
  </si>
  <si>
    <t xml:space="preserve">https://youtu.be/KLCvoHlUWgY</t>
  </si>
  <si>
    <t xml:space="preserve">Потієнко В.О.</t>
  </si>
  <si>
    <t xml:space="preserve">Федорів Л.А.</t>
  </si>
  <si>
    <t xml:space="preserve">Литвин О.С.</t>
  </si>
  <si>
    <t xml:space="preserve">Тютюн</t>
  </si>
  <si>
    <t xml:space="preserve">Лісний</t>
  </si>
  <si>
    <t xml:space="preserve">k052</t>
  </si>
  <si>
    <t xml:space="preserve">https://drive.google.com/file/d/1AXrRRMAkZH5Z1IGoaRSWhBG1wVd9AxKe/view?usp=sharing</t>
  </si>
  <si>
    <t xml:space="preserve">Кухар К.О.</t>
  </si>
  <si>
    <t xml:space="preserve">Рибак</t>
  </si>
  <si>
    <t xml:space="preserve">Пугач</t>
  </si>
  <si>
    <t xml:space="preserve">k098</t>
  </si>
  <si>
    <t xml:space="preserve">https://drive.google.com/file/d/1LeZGuEWQRU-6Jvt0oHCbokWXK8ptjFbh/view?usp=sharing</t>
  </si>
  <si>
    <t xml:space="preserve">Осіпова</t>
  </si>
  <si>
    <t xml:space="preserve">k083</t>
  </si>
  <si>
    <t xml:space="preserve">https://youtu.be/qJMOF9BU3zE</t>
  </si>
  <si>
    <t xml:space="preserve">Ривкінд Й.О.</t>
  </si>
  <si>
    <t xml:space="preserve">Фоменко О.О.</t>
  </si>
  <si>
    <t xml:space="preserve">Табакова</t>
  </si>
  <si>
    <t xml:space="preserve">k127</t>
  </si>
  <si>
    <t xml:space="preserve">https://youtu.be/D-u4kvyVNRQ</t>
  </si>
  <si>
    <t xml:space="preserve">Романенко О.О. </t>
  </si>
  <si>
    <t xml:space="preserve">Федорина</t>
  </si>
  <si>
    <t xml:space="preserve">k132</t>
  </si>
  <si>
    <t xml:space="preserve">victoria.fedoryna@gmail.com</t>
  </si>
  <si>
    <t xml:space="preserve">Орнатський </t>
  </si>
  <si>
    <t xml:space="preserve">k081</t>
  </si>
  <si>
    <t xml:space="preserve">https://drive.google.com/file/d/1HEp2is7BUDrOjfIb8iVLrdoycyk5xV_9/view?usp=sharing</t>
  </si>
  <si>
    <t xml:space="preserve">Скляр І.В.</t>
  </si>
  <si>
    <t xml:space="preserve">Лисенко</t>
  </si>
  <si>
    <t xml:space="preserve">Заговора</t>
  </si>
  <si>
    <t xml:space="preserve">k023</t>
  </si>
  <si>
    <t xml:space="preserve">https://youtu.be/ucnU66qZwNs</t>
  </si>
  <si>
    <t xml:space="preserve"> </t>
  </si>
  <si>
    <t xml:space="preserve">Турич</t>
  </si>
  <si>
    <t xml:space="preserve">k131</t>
  </si>
  <si>
    <t xml:space="preserve">https://youtu.be/DxGGpYyAyMU</t>
  </si>
  <si>
    <t xml:space="preserve">Варзар Є.А.</t>
  </si>
  <si>
    <t xml:space="preserve">Безсмертна Я. В.</t>
  </si>
  <si>
    <t xml:space="preserve">Захарчун Д.М.</t>
  </si>
  <si>
    <t xml:space="preserve">Ковбаса</t>
  </si>
  <si>
    <t xml:space="preserve">k036</t>
  </si>
  <si>
    <t xml:space="preserve">https://drive.google.com/file/d/15EEaucMe4STKaN7pV-ZHBP4365TkYBPJ/view?usp=sharing</t>
  </si>
  <si>
    <t xml:space="preserve">Короїд</t>
  </si>
  <si>
    <t xml:space="preserve">k041</t>
  </si>
  <si>
    <t xml:space="preserve">https://youtu.be/63hdGf3J63s</t>
  </si>
  <si>
    <t xml:space="preserve">Ніцак</t>
  </si>
  <si>
    <t xml:space="preserve">k077</t>
  </si>
  <si>
    <t xml:space="preserve">https://youtu.be/eC8rzoZ7Z8E</t>
  </si>
  <si>
    <t xml:space="preserve">Опашна </t>
  </si>
  <si>
    <t xml:space="preserve">k080</t>
  </si>
  <si>
    <t xml:space="preserve">https://drive.google.com/file/d/19LgBwu9JaKNy0fK_XpgURI-M3ruyQ8bO/view</t>
  </si>
  <si>
    <t xml:space="preserve">Комаров І.Ю.</t>
  </si>
  <si>
    <t xml:space="preserve">Поліщук</t>
  </si>
  <si>
    <t xml:space="preserve">k092</t>
  </si>
  <si>
    <t xml:space="preserve">https://drive.google.com/file/d/1NV3etw2SqbSIFtf0K0cstKgZUpizR4Nq/view</t>
  </si>
  <si>
    <t xml:space="preserve">Лобур</t>
  </si>
  <si>
    <t xml:space="preserve">k053</t>
  </si>
  <si>
    <t xml:space="preserve">https://youtu.be/e6e7PV8jGY8</t>
  </si>
  <si>
    <t xml:space="preserve">Сахно </t>
  </si>
  <si>
    <t xml:space="preserve">k110</t>
  </si>
  <si>
    <t xml:space="preserve">не подано</t>
  </si>
  <si>
    <t xml:space="preserve">Дворак</t>
  </si>
  <si>
    <t xml:space="preserve">k018</t>
  </si>
  <si>
    <t xml:space="preserve">youtube.com/watch?v=025wt1uTsxw</t>
  </si>
  <si>
    <t xml:space="preserve">Ходорев</t>
  </si>
  <si>
    <t xml:space="preserve">k137</t>
  </si>
  <si>
    <t xml:space="preserve">Телефус</t>
  </si>
  <si>
    <t xml:space="preserve">k128</t>
  </si>
  <si>
    <t xml:space="preserve">https://youtu.be/B1hFwIBLnm4</t>
  </si>
  <si>
    <t xml:space="preserve">Бойко О.І.</t>
  </si>
  <si>
    <t xml:space="preserve">Слаблюк</t>
  </si>
  <si>
    <t xml:space="preserve">k118</t>
  </si>
  <si>
    <t xml:space="preserve">https://drive.google.com/file/d/1yz9QcNnoU66VDFJerLh7XjrswG1Qsc2K/view</t>
  </si>
  <si>
    <t xml:space="preserve">Поданчук</t>
  </si>
  <si>
    <t xml:space="preserve">Осьмак</t>
  </si>
  <si>
    <t xml:space="preserve">k085</t>
  </si>
  <si>
    <t xml:space="preserve">https://drive.google.com/file/d/1Pv3SSkrr5h6mh0YRV_THATVKJS6oCIh4/view?usp=sharing</t>
  </si>
  <si>
    <t xml:space="preserve">Раковська</t>
  </si>
  <si>
    <t xml:space="preserve">k101</t>
  </si>
  <si>
    <t xml:space="preserve">Тетьоркіна </t>
  </si>
  <si>
    <t xml:space="preserve">k129</t>
  </si>
  <si>
    <t xml:space="preserve">https://youtu.be/tM-3PSUExPI</t>
  </si>
  <si>
    <t xml:space="preserve">Скороход</t>
  </si>
  <si>
    <t xml:space="preserve">k117</t>
  </si>
  <si>
    <t xml:space="preserve">https://drive.google.com/file/d/1l2dAl5UL0vYNwJpmwCRwDvRP0sYJERVv/view</t>
  </si>
  <si>
    <t xml:space="preserve">Осипенко</t>
  </si>
  <si>
    <t xml:space="preserve">k082</t>
  </si>
  <si>
    <t xml:space="preserve">https://youtu.be/nscEgsx2Ook</t>
  </si>
  <si>
    <t xml:space="preserve">Білан </t>
  </si>
  <si>
    <t xml:space="preserve">k001</t>
  </si>
  <si>
    <t xml:space="preserve">https://drive.google.com/file/d/1XFh0zE-HN0qRAd5mLwMZlDyaaCZmJcTi/view?usp=sharing</t>
  </si>
  <si>
    <t xml:space="preserve">Росохата</t>
  </si>
  <si>
    <t xml:space="preserve">k106</t>
  </si>
  <si>
    <t xml:space="preserve">https://drive.google.com/file/d/10ZPDML7s5wdvvixbJIyYAmXG3DRZqH5K/view?usp=sharing</t>
  </si>
  <si>
    <t xml:space="preserve">Подлужний</t>
  </si>
  <si>
    <t xml:space="preserve">k090</t>
  </si>
  <si>
    <t xml:space="preserve">https://youtube.com/live/aW0MD2DPRvs?feature=share</t>
  </si>
  <si>
    <t xml:space="preserve">Кологойда</t>
  </si>
  <si>
    <t xml:space="preserve">k038</t>
  </si>
  <si>
    <t xml:space="preserve">https://drive.google.com/file/d/1PjrDj0gGlJq5W5QVuTJGx6gFA60OSfsG/view?usp=sharing</t>
  </si>
  <si>
    <t xml:space="preserve">Гавура </t>
  </si>
  <si>
    <t xml:space="preserve">k008</t>
  </si>
  <si>
    <t xml:space="preserve">Гончарук</t>
  </si>
  <si>
    <t xml:space="preserve">k011</t>
  </si>
  <si>
    <t xml:space="preserve">Гула</t>
  </si>
  <si>
    <t xml:space="preserve">k016</t>
  </si>
  <si>
    <t xml:space="preserve">Здоровило</t>
  </si>
  <si>
    <t xml:space="preserve">k025</t>
  </si>
  <si>
    <t xml:space="preserve">Кабакова</t>
  </si>
  <si>
    <t xml:space="preserve">k030</t>
  </si>
  <si>
    <t xml:space="preserve">Карпенко</t>
  </si>
  <si>
    <t xml:space="preserve">k032</t>
  </si>
  <si>
    <t xml:space="preserve">Качан</t>
  </si>
  <si>
    <t xml:space="preserve">k033</t>
  </si>
  <si>
    <t xml:space="preserve">Колєсніков </t>
  </si>
  <si>
    <t xml:space="preserve">k037</t>
  </si>
  <si>
    <t xml:space="preserve">Кононенко</t>
  </si>
  <si>
    <t xml:space="preserve">k040</t>
  </si>
  <si>
    <t xml:space="preserve">Кошель</t>
  </si>
  <si>
    <t xml:space="preserve">k043</t>
  </si>
  <si>
    <t xml:space="preserve">Левковець</t>
  </si>
  <si>
    <t xml:space="preserve">k049</t>
  </si>
  <si>
    <t xml:space="preserve">Любка</t>
  </si>
  <si>
    <t xml:space="preserve">k054</t>
  </si>
  <si>
    <t xml:space="preserve">Мединський</t>
  </si>
  <si>
    <t xml:space="preserve">k061</t>
  </si>
  <si>
    <t xml:space="preserve">Мельник </t>
  </si>
  <si>
    <t xml:space="preserve">k063</t>
  </si>
  <si>
    <t xml:space="preserve">Мельниченко </t>
  </si>
  <si>
    <t xml:space="preserve">k064</t>
  </si>
  <si>
    <t xml:space="preserve">Настенко</t>
  </si>
  <si>
    <t xml:space="preserve">k071</t>
  </si>
  <si>
    <t xml:space="preserve">Наход  </t>
  </si>
  <si>
    <t xml:space="preserve">k072</t>
  </si>
  <si>
    <t xml:space="preserve">Оноцька</t>
  </si>
  <si>
    <t xml:space="preserve">k079</t>
  </si>
  <si>
    <t xml:space="preserve">Павлишин</t>
  </si>
  <si>
    <t xml:space="preserve">k086</t>
  </si>
  <si>
    <t xml:space="preserve">Покрищенко </t>
  </si>
  <si>
    <t xml:space="preserve">k091</t>
  </si>
  <si>
    <t xml:space="preserve">k093</t>
  </si>
  <si>
    <t xml:space="preserve">Самчук</t>
  </si>
  <si>
    <t xml:space="preserve">k109</t>
  </si>
  <si>
    <t xml:space="preserve">Сіра</t>
  </si>
  <si>
    <t xml:space="preserve">k115</t>
  </si>
  <si>
    <t xml:space="preserve">Сірук</t>
  </si>
  <si>
    <t xml:space="preserve">k116</t>
  </si>
  <si>
    <t xml:space="preserve">https://youtu.be/Jz8C56M72yo</t>
  </si>
  <si>
    <t xml:space="preserve">Соколовський </t>
  </si>
  <si>
    <t xml:space="preserve">k123</t>
  </si>
  <si>
    <t xml:space="preserve">Федорова</t>
  </si>
  <si>
    <t xml:space="preserve">k133</t>
  </si>
  <si>
    <t xml:space="preserve">Шахматова</t>
  </si>
  <si>
    <t xml:space="preserve">k142</t>
  </si>
  <si>
    <t xml:space="preserve">Щербань</t>
  </si>
  <si>
    <t xml:space="preserve">k145</t>
  </si>
  <si>
    <t xml:space="preserve">Мукомел</t>
  </si>
  <si>
    <t xml:space="preserve">k070</t>
  </si>
  <si>
    <t xml:space="preserve">https://youtu.be/E8obcEF94dw</t>
  </si>
  <si>
    <t xml:space="preserve">Радзивило </t>
  </si>
  <si>
    <t xml:space="preserve">k100</t>
  </si>
  <si>
    <t xml:space="preserve">https://youtube.com/live/NE8EFWA2uPA?feature=share</t>
  </si>
  <si>
    <t xml:space="preserve">Мартиненко</t>
  </si>
  <si>
    <t xml:space="preserve">k060</t>
  </si>
  <si>
    <t xml:space="preserve">https://youtu.be/soISE7xp7qo</t>
  </si>
  <si>
    <t xml:space="preserve">Невінський</t>
  </si>
  <si>
    <t xml:space="preserve">k073</t>
  </si>
  <si>
    <t xml:space="preserve">https://drive.google.com/file/d/1wX7AVDtHFMo5uoBC_weX2SFvkX75go-_/view?usp=sharing</t>
  </si>
  <si>
    <t xml:space="preserve">Пшеннікова</t>
  </si>
  <si>
    <t xml:space="preserve">k099</t>
  </si>
  <si>
    <t xml:space="preserve">https://youtu.be/BobZVFoFW-4</t>
  </si>
  <si>
    <t xml:space="preserve">Цибулько</t>
  </si>
  <si>
    <t xml:space="preserve">k139</t>
  </si>
  <si>
    <t xml:space="preserve">https://youtube.com/live/SFIO2fUKBTU?feature=share</t>
  </si>
  <si>
    <t xml:space="preserve">Хорошун</t>
  </si>
  <si>
    <t xml:space="preserve">k138</t>
  </si>
  <si>
    <t xml:space="preserve">https://youtube.com/live/nuskgLtyKPU</t>
  </si>
  <si>
    <t xml:space="preserve">Кулакова</t>
  </si>
  <si>
    <t xml:space="preserve">k046</t>
  </si>
  <si>
    <t xml:space="preserve">https://youtu.be/0ZIMYlKJsDM</t>
  </si>
  <si>
    <t xml:space="preserve">Мельник</t>
  </si>
  <si>
    <t xml:space="preserve">k062</t>
  </si>
  <si>
    <t xml:space="preserve">https://drive.google.com/file/d/1AWskA1d1OP7GYTLyl5nLfkf01h0R91JO/view?usp=sharing</t>
  </si>
  <si>
    <t xml:space="preserve">Кисіль</t>
  </si>
  <si>
    <t xml:space="preserve">k035</t>
  </si>
  <si>
    <t xml:space="preserve">https://drive.google.com/file/d/16DtMEfZrkuG-Y5ipuRkc_gA6zgC8Xm4f/view?usp=drivesdk</t>
  </si>
  <si>
    <t xml:space="preserve">Ніколайчук</t>
  </si>
  <si>
    <t xml:space="preserve">k076</t>
  </si>
  <si>
    <t xml:space="preserve">https://youtube.com/live/BWYp4-FrV58</t>
  </si>
  <si>
    <t xml:space="preserve">Митрофанова</t>
  </si>
  <si>
    <t xml:space="preserve">k066</t>
  </si>
  <si>
    <t xml:space="preserve">https://youtu.be/saupSs8lhGI</t>
  </si>
  <si>
    <t xml:space="preserve">Злобіна</t>
  </si>
  <si>
    <t xml:space="preserve">k027</t>
  </si>
  <si>
    <t xml:space="preserve">https://youtu.be/DogoZAduHog</t>
  </si>
  <si>
    <t xml:space="preserve">Потапенко</t>
  </si>
  <si>
    <t xml:space="preserve">k095</t>
  </si>
  <si>
    <t xml:space="preserve">https://youtu.be/S1MnVkNEF1w</t>
  </si>
  <si>
    <t xml:space="preserve">Хмелюк</t>
  </si>
  <si>
    <t xml:space="preserve">k135</t>
  </si>
  <si>
    <t xml:space="preserve">https://drive.google.com/file/d/1UDIYCtnvOalFsFzc9f5RUzsJ4wSZwrP8/view?usp=sharing</t>
  </si>
  <si>
    <t xml:space="preserve">Бондаренко</t>
  </si>
  <si>
    <t xml:space="preserve">k003</t>
  </si>
  <si>
    <t xml:space="preserve">https://www.youtube.com/watch?v=apCAFWYGS8w</t>
  </si>
  <si>
    <t xml:space="preserve">Кондрюк</t>
  </si>
  <si>
    <t xml:space="preserve">k039</t>
  </si>
  <si>
    <t xml:space="preserve">https://youtu.be/76ATYN8n-VU</t>
  </si>
  <si>
    <t xml:space="preserve">Лябах</t>
  </si>
  <si>
    <t xml:space="preserve">k055</t>
  </si>
  <si>
    <t xml:space="preserve">https://youtu.be/SNM302F9eXo</t>
  </si>
  <si>
    <t xml:space="preserve">Засімович</t>
  </si>
  <si>
    <t xml:space="preserve">k024</t>
  </si>
  <si>
    <t xml:space="preserve">https://drive.google.com/file/d/1y2A4tVMQiUdEbcGe-IQwCgRGSOQQC1a4/view</t>
  </si>
  <si>
    <t xml:space="preserve">Кротова</t>
  </si>
  <si>
    <t xml:space="preserve">k044</t>
  </si>
  <si>
    <t xml:space="preserve">https://youtu.be/_iN4NQQWL9M</t>
  </si>
  <si>
    <t xml:space="preserve">Коханенко </t>
  </si>
  <si>
    <t xml:space="preserve">k042</t>
  </si>
  <si>
    <t xml:space="preserve">https://drive.google.com/file/d/1UfWSAwBAIIo1WivEUGaKFk58YzztuBJ0/view?usp=sharing</t>
  </si>
  <si>
    <t xml:space="preserve">Грищук</t>
  </si>
  <si>
    <t xml:space="preserve">k014</t>
  </si>
  <si>
    <t xml:space="preserve">https://drive.google.com/file/d/1a6k8YtzSA4zqVlUYLivuzYwRrG4u5EC0/view?usp=sharing</t>
  </si>
  <si>
    <t xml:space="preserve">Грушовий</t>
  </si>
  <si>
    <t xml:space="preserve">k015</t>
  </si>
  <si>
    <t xml:space="preserve">https://youtu.be/EIePLX6gYVU</t>
  </si>
  <si>
    <t xml:space="preserve">Корчовська</t>
  </si>
  <si>
    <t xml:space="preserve">k148</t>
  </si>
  <si>
    <t xml:space="preserve">Алімов</t>
  </si>
  <si>
    <t xml:space="preserve">k000</t>
  </si>
  <si>
    <t xml:space="preserve">Волков</t>
  </si>
  <si>
    <t xml:space="preserve">k006</t>
  </si>
  <si>
    <t xml:space="preserve">Воскобойнік </t>
  </si>
  <si>
    <t xml:space="preserve">k007</t>
  </si>
  <si>
    <t xml:space="preserve">Гінзбург </t>
  </si>
  <si>
    <t xml:space="preserve">k010</t>
  </si>
  <si>
    <t xml:space="preserve">Горусєва</t>
  </si>
  <si>
    <t xml:space="preserve">k012</t>
  </si>
  <si>
    <t xml:space="preserve">Гулик</t>
  </si>
  <si>
    <t xml:space="preserve">k017</t>
  </si>
  <si>
    <t xml:space="preserve">Єфанова</t>
  </si>
  <si>
    <t xml:space="preserve">k021</t>
  </si>
  <si>
    <t xml:space="preserve">Зимай</t>
  </si>
  <si>
    <t xml:space="preserve">k026</t>
  </si>
  <si>
    <t xml:space="preserve">Іванова</t>
  </si>
  <si>
    <t xml:space="preserve">k028</t>
  </si>
  <si>
    <t xml:space="preserve">Іванова </t>
  </si>
  <si>
    <t xml:space="preserve">k029</t>
  </si>
  <si>
    <t xml:space="preserve">Кайдаш</t>
  </si>
  <si>
    <t xml:space="preserve">k031</t>
  </si>
  <si>
    <t xml:space="preserve">Купянська </t>
  </si>
  <si>
    <t xml:space="preserve">k047</t>
  </si>
  <si>
    <t xml:space="preserve">Левченко</t>
  </si>
  <si>
    <t xml:space="preserve">k050</t>
  </si>
  <si>
    <t xml:space="preserve">Ліпатова</t>
  </si>
  <si>
    <t xml:space="preserve">k051</t>
  </si>
  <si>
    <t xml:space="preserve">Ляшевський</t>
  </si>
  <si>
    <t xml:space="preserve">k056</t>
  </si>
  <si>
    <t xml:space="preserve">Микитенко</t>
  </si>
  <si>
    <t xml:space="preserve">k065</t>
  </si>
  <si>
    <t xml:space="preserve">Мошек </t>
  </si>
  <si>
    <t xml:space="preserve">k069</t>
  </si>
  <si>
    <t xml:space="preserve">Нікіфоров </t>
  </si>
  <si>
    <t xml:space="preserve">k075</t>
  </si>
  <si>
    <t xml:space="preserve">Пилипенко </t>
  </si>
  <si>
    <t xml:space="preserve">k089</t>
  </si>
  <si>
    <t xml:space="preserve">Пресняков</t>
  </si>
  <si>
    <t xml:space="preserve">k096</t>
  </si>
  <si>
    <t xml:space="preserve">Присмицький</t>
  </si>
  <si>
    <t xml:space="preserve">k097</t>
  </si>
  <si>
    <t xml:space="preserve">Рибалко </t>
  </si>
  <si>
    <t xml:space="preserve">k104</t>
  </si>
  <si>
    <t xml:space="preserve">Сліпченко</t>
  </si>
  <si>
    <t xml:space="preserve">k119</t>
  </si>
  <si>
    <t xml:space="preserve">Сліпченко </t>
  </si>
  <si>
    <t xml:space="preserve">k120</t>
  </si>
  <si>
    <t xml:space="preserve">Снігур</t>
  </si>
  <si>
    <t xml:space="preserve">k122</t>
  </si>
  <si>
    <t xml:space="preserve">Харченко </t>
  </si>
  <si>
    <t xml:space="preserve">k134</t>
  </si>
  <si>
    <t xml:space="preserve">Черненко</t>
  </si>
  <si>
    <t xml:space="preserve">k141</t>
  </si>
  <si>
    <t xml:space="preserve">Шельмук</t>
  </si>
  <si>
    <t xml:space="preserve">k143</t>
  </si>
  <si>
    <t xml:space="preserve">Юдіна</t>
  </si>
  <si>
    <t xml:space="preserve">k146</t>
  </si>
  <si>
    <t xml:space="preserve">Руських </t>
  </si>
  <si>
    <t xml:space="preserve">k107</t>
  </si>
  <si>
    <t xml:space="preserve">https://drive.google.com/file/d/1FiR0nvZq5zWRgxqT-Nw8sxSMLdgOI3lG/view?usp=sharing</t>
  </si>
  <si>
    <t xml:space="preserve">Савчак </t>
  </si>
  <si>
    <t xml:space="preserve">k108</t>
  </si>
  <si>
    <t xml:space="preserve">https://youtube.com/live/VkisO8yGjMY</t>
  </si>
  <si>
    <t xml:space="preserve">Раковцій </t>
  </si>
  <si>
    <t xml:space="preserve">k102</t>
  </si>
  <si>
    <t xml:space="preserve">https://drive.google.com/file/d/1dIUccbfwgOwqJ-xf_2NvTzEjHmZEXGK4/view</t>
  </si>
  <si>
    <t xml:space="preserve">Круглова </t>
  </si>
  <si>
    <t xml:space="preserve">k045</t>
  </si>
  <si>
    <t xml:space="preserve">https://youtube.com/live/aXN1im4tD90?feature=share</t>
  </si>
  <si>
    <t xml:space="preserve">Чепіль </t>
  </si>
  <si>
    <t xml:space="preserve">k140</t>
  </si>
  <si>
    <t xml:space="preserve">https://youtu.be/QEjGqRv3G0I</t>
  </si>
  <si>
    <t xml:space="preserve">Поначовна</t>
  </si>
  <si>
    <t xml:space="preserve">k094</t>
  </si>
  <si>
    <t xml:space="preserve">https://youtube.com/live/BHfmIPrbXmc?feature=share</t>
  </si>
  <si>
    <t xml:space="preserve">Сорокіна</t>
  </si>
  <si>
    <t xml:space="preserve">k124</t>
  </si>
  <si>
    <t xml:space="preserve">https://youtu.be/ShAt4zbMcT4</t>
  </si>
  <si>
    <t xml:space="preserve">Моралес Муньос</t>
  </si>
  <si>
    <t xml:space="preserve">k068</t>
  </si>
  <si>
    <t xml:space="preserve">Олач</t>
  </si>
  <si>
    <t xml:space="preserve">k078</t>
  </si>
  <si>
    <t xml:space="preserve">https://drive.google.com/file/d/1sp1lbOyl8_9_dPIihKtaNu_6RQrFdDus/view?usp=drive_link</t>
  </si>
  <si>
    <t xml:space="preserve">Ткаченко</t>
  </si>
  <si>
    <t xml:space="preserve">k130</t>
  </si>
  <si>
    <t xml:space="preserve">https://www.youtube.com/live/XPCiFrfMxp8?feature=shared     https://www.youtube.com/live/YKBzwCgAAvE?feature=shared</t>
  </si>
  <si>
    <t xml:space="preserve">k136</t>
  </si>
  <si>
    <t xml:space="preserve">https://youtu.be/7rI5QP8jfbI</t>
  </si>
  <si>
    <t xml:space="preserve">Кириченко</t>
  </si>
  <si>
    <t xml:space="preserve">k034</t>
  </si>
  <si>
    <t xml:space="preserve">https://youtu.be/4a8qsg9PlN0</t>
  </si>
  <si>
    <t xml:space="preserve">Сизченко </t>
  </si>
  <si>
    <t xml:space="preserve">k113</t>
  </si>
  <si>
    <t xml:space="preserve">Бокуємський</t>
  </si>
  <si>
    <t xml:space="preserve">k002</t>
  </si>
  <si>
    <t xml:space="preserve">Бондаренко </t>
  </si>
  <si>
    <t xml:space="preserve">k004</t>
  </si>
  <si>
    <t xml:space="preserve">Ватолкін </t>
  </si>
  <si>
    <t xml:space="preserve">k005</t>
  </si>
  <si>
    <t xml:space="preserve">Гасемі</t>
  </si>
  <si>
    <t xml:space="preserve">k009</t>
  </si>
  <si>
    <t xml:space="preserve">Григоренко </t>
  </si>
  <si>
    <t xml:space="preserve">k013</t>
  </si>
  <si>
    <t xml:space="preserve">Дрівінська </t>
  </si>
  <si>
    <t xml:space="preserve">k019</t>
  </si>
  <si>
    <t xml:space="preserve">Євпак</t>
  </si>
  <si>
    <t xml:space="preserve">k020</t>
  </si>
  <si>
    <t xml:space="preserve">Жук</t>
  </si>
  <si>
    <t xml:space="preserve">k022</t>
  </si>
  <si>
    <t xml:space="preserve">Лакейчук</t>
  </si>
  <si>
    <t xml:space="preserve">k048</t>
  </si>
  <si>
    <t xml:space="preserve">Малик </t>
  </si>
  <si>
    <t xml:space="preserve">k057</t>
  </si>
  <si>
    <t xml:space="preserve">Мальченко </t>
  </si>
  <si>
    <t xml:space="preserve">k058</t>
  </si>
  <si>
    <t xml:space="preserve">Маркіна</t>
  </si>
  <si>
    <t xml:space="preserve">k059</t>
  </si>
  <si>
    <t xml:space="preserve">Місан</t>
  </si>
  <si>
    <t xml:space="preserve">k067</t>
  </si>
  <si>
    <t xml:space="preserve">Нестеренко </t>
  </si>
  <si>
    <t xml:space="preserve">k074</t>
  </si>
  <si>
    <t xml:space="preserve">Островерхий </t>
  </si>
  <si>
    <t xml:space="preserve">k084</t>
  </si>
  <si>
    <t xml:space="preserve">Павлюк </t>
  </si>
  <si>
    <t xml:space="preserve">k087</t>
  </si>
  <si>
    <t xml:space="preserve">Пелюшенко</t>
  </si>
  <si>
    <t xml:space="preserve">k088</t>
  </si>
  <si>
    <t xml:space="preserve">Ромоданова</t>
  </si>
  <si>
    <t xml:space="preserve">k105</t>
  </si>
  <si>
    <t xml:space="preserve">Семко </t>
  </si>
  <si>
    <t xml:space="preserve">k111</t>
  </si>
  <si>
    <t xml:space="preserve">Сербін</t>
  </si>
  <si>
    <t xml:space="preserve">k112</t>
  </si>
  <si>
    <t xml:space="preserve">Синякова </t>
  </si>
  <si>
    <t xml:space="preserve">k114</t>
  </si>
  <si>
    <t xml:space="preserve">48k0-e51e-cwss-87hp-0mp3</t>
  </si>
  <si>
    <t xml:space="preserve">Старжинський</t>
  </si>
  <si>
    <t xml:space="preserve">k125</t>
  </si>
  <si>
    <t xml:space="preserve">Шепєлєва </t>
  </si>
  <si>
    <t xml:space="preserve">k144</t>
  </si>
  <si>
    <t xml:space="preserve">Ярмак</t>
  </si>
  <si>
    <t xml:space="preserve">k147</t>
  </si>
  <si>
    <t xml:space="preserve">киян на ІІ етапі</t>
  </si>
  <si>
    <t xml:space="preserve">оцінка</t>
  </si>
  <si>
    <t xml:space="preserve">киян на ІІІ етапі</t>
  </si>
  <si>
    <t xml:space="preserve">9 клас</t>
  </si>
  <si>
    <t xml:space="preserve">10 клас</t>
  </si>
  <si>
    <t xml:space="preserve">11 клас</t>
  </si>
  <si>
    <t xml:space="preserve">Всього</t>
  </si>
  <si>
    <t xml:space="preserve">Шифр</t>
  </si>
  <si>
    <t xml:space="preserve">Сума балів за текстовий процесор</t>
  </si>
  <si>
    <t xml:space="preserve">Налаштовано альбомну орієнтацію сторінок</t>
  </si>
  <si>
    <t xml:space="preserve">Документ містить 52 бейджі</t>
  </si>
  <si>
    <t xml:space="preserve">Принаймні один бейдж містить відповідні одне звання, прізвище та ім'я, код, рейтинг та федерацію</t>
  </si>
  <si>
    <t xml:space="preserve">Принаймні один бейдж містить зображення коня</t>
  </si>
  <si>
    <t xml:space="preserve">Форматування зображення коня відповідає умові</t>
  </si>
  <si>
    <t xml:space="preserve">Принаймні на одному бейджі взаємне розташування елементів відповідає зразку</t>
  </si>
  <si>
    <t xml:space="preserve">Принаймні один бейдж оформлено відповідно до зразка (масштаб об'єктів, пропорції)</t>
  </si>
  <si>
    <t xml:space="preserve">На всіх бейджах розміщено звання відповідного учасника</t>
  </si>
  <si>
    <t xml:space="preserve">На всіх бейджах, у разі відсутності звання, правильно записано "учасник" або "учасниця"</t>
  </si>
  <si>
    <t xml:space="preserve">На всіх бейджах розміщено прізвище та ім'я відповідного учасника</t>
  </si>
  <si>
    <t xml:space="preserve">На всіх бейджах розміщено код відповідного учасника</t>
  </si>
  <si>
    <t xml:space="preserve">На всіх бейджах розміщено рейтинг відповідного учасника</t>
  </si>
  <si>
    <t xml:space="preserve">На всіх бейджах розміщено федерацію відповідного учасника</t>
  </si>
  <si>
    <t xml:space="preserve">На всіх бейджах розміщено зображення коня</t>
  </si>
  <si>
    <t xml:space="preserve">На всіх бейджах взаємне розташування елементів відповідає зразку</t>
  </si>
  <si>
    <t xml:space="preserve">Всі бейджі оформлені відповідно до зразка (масштаб об'єктів, пропорції)</t>
  </si>
  <si>
    <t xml:space="preserve">Бейджі розміщені по 4 на сторінку</t>
  </si>
  <si>
    <t xml:space="preserve">Взаємне розташування бейджів на сторінці відповідає зразку</t>
  </si>
  <si>
    <t xml:space="preserve">Документ не містить порожніх сторінок, інших дефектів</t>
  </si>
  <si>
    <t xml:space="preserve">Сума балів за презентації</t>
  </si>
  <si>
    <t xml:space="preserve">Зображення коня відповідає зразку (частково - 1)</t>
  </si>
  <si>
    <t xml:space="preserve">Зображення пішака відповідає зразку (частково - 1)</t>
  </si>
  <si>
    <t xml:space="preserve">Зображення тури відповідає зразку (частково - 1)</t>
  </si>
  <si>
    <t xml:space="preserve">Зображення короля відповідає зразку (частково - 1)</t>
  </si>
  <si>
    <t xml:space="preserve">Форматування та розміщення квадратів шахової дошки відповідає зразку</t>
  </si>
  <si>
    <t xml:space="preserve">Форматування обрамлення дошки з текстурною заливкою відповідає зразку</t>
  </si>
  <si>
    <t xml:space="preserve">Форматування підписів на дошці відповідає зразку</t>
  </si>
  <si>
    <t xml:space="preserve">Додано підпис "Поставте мат…"</t>
  </si>
  <si>
    <t xml:space="preserve">Форматування  підпису відповідає зразку</t>
  </si>
  <si>
    <t xml:space="preserve">Розміщення фігур на дошці відповідає зразку</t>
  </si>
  <si>
    <t xml:space="preserve">При натисканні на білого коня підпис зникає</t>
  </si>
  <si>
    <t xml:space="preserve">При натисканні на білого коня підсвічуються поля з можливими ходами відповідним кольором</t>
  </si>
  <si>
    <t xml:space="preserve">Працює хоча б один хід (кінь з'являється на натиснутому полі і зникає в попередній клітинці)</t>
  </si>
  <si>
    <t xml:space="preserve">Після ходу комірки набувають початкового кольору</t>
  </si>
  <si>
    <t xml:space="preserve">Після ходу з'являється відповідний підпис</t>
  </si>
  <si>
    <t xml:space="preserve">Працюють всі 8 ходів (за виконання кожного із 4 попередніх критеріїв)</t>
  </si>
  <si>
    <t xml:space="preserve">Підписи відповідають зразку</t>
  </si>
  <si>
    <t xml:space="preserve">Анімація появи відповідає зразку</t>
  </si>
  <si>
    <t xml:space="preserve">Натискання на напис "Невірно!.." призводить до переходу на початок презентації</t>
  </si>
  <si>
    <t xml:space="preserve">Натискання на напис "Вітаю!.." призводить до закінчення презентації</t>
  </si>
  <si>
    <t xml:space="preserve">Кліки в інші області не призводять до якого-небудь результату</t>
  </si>
  <si>
    <t xml:space="preserve">Будь-який невірний хід можна зробити довільну кількість разів</t>
  </si>
  <si>
    <t xml:space="preserve">Тест №1</t>
  </si>
  <si>
    <t xml:space="preserve">Тест №2</t>
  </si>
  <si>
    <t xml:space="preserve">Тест №3</t>
  </si>
  <si>
    <t xml:space="preserve">Тест №4</t>
  </si>
  <si>
    <t xml:space="preserve">Тест №5</t>
  </si>
  <si>
    <t xml:space="preserve">Тест №6</t>
  </si>
  <si>
    <t xml:space="preserve">Тест №7</t>
  </si>
  <si>
    <t xml:space="preserve">Тест №8</t>
  </si>
  <si>
    <t xml:space="preserve">Тест №9</t>
  </si>
  <si>
    <t xml:space="preserve">Тест №10</t>
  </si>
  <si>
    <t xml:space="preserve">Тест №11</t>
  </si>
  <si>
    <t xml:space="preserve">Тест №12</t>
  </si>
  <si>
    <t xml:space="preserve">Тест №13</t>
  </si>
  <si>
    <t xml:space="preserve">Сума балів за базу даних</t>
  </si>
  <si>
    <t xml:space="preserve">Імпорт таблиці Партії</t>
  </si>
  <si>
    <t xml:space="preserve">Імпорт таблиці Турніри</t>
  </si>
  <si>
    <t xml:space="preserve">Імпорт таблиці Шахісти</t>
  </si>
  <si>
    <t xml:space="preserve">Правильно визначені ключі у таблицях (по 1 балу за таблицю)</t>
  </si>
  <si>
    <t xml:space="preserve">Забезпечено перевірка цілісності, автоматичне оновлення та видалення</t>
  </si>
  <si>
    <t xml:space="preserve">Запит 1</t>
  </si>
  <si>
    <t xml:space="preserve">Запит 2</t>
  </si>
  <si>
    <t xml:space="preserve">Запит 3</t>
  </si>
  <si>
    <t xml:space="preserve">Запит 4</t>
  </si>
  <si>
    <t xml:space="preserve">Прізвища членів журі, відповідальних за перевірку</t>
  </si>
  <si>
    <t xml:space="preserve">Сума балів (для нормалізації сума ділиться на 10)</t>
  </si>
  <si>
    <t xml:space="preserve">Сума балів за електронну таблицю </t>
  </si>
  <si>
    <t xml:space="preserve">ПС Створення діаграми з 12 секторами</t>
  </si>
  <si>
    <t xml:space="preserve">ПС коліри секторів відповідають потрібним</t>
  </si>
  <si>
    <t xml:space="preserve">ПС перша пряма лінія між комплементарними кольорами</t>
  </si>
  <si>
    <t xml:space="preserve">ПС лінія повертається згідно вибраному кольору правильно</t>
  </si>
  <si>
    <t xml:space="preserve">ПС на діаграмі присутні об'єкти з вибраними кольорами, які змінюються одночасно зі зміною вибраних кольорів на діаграмі</t>
  </si>
  <si>
    <t xml:space="preserve">ПС заголовок діаграми</t>
  </si>
  <si>
    <t xml:space="preserve">ПС фон, розмір</t>
  </si>
  <si>
    <t xml:space="preserve">ПС відсутність других  елементів діаграми</t>
  </si>
  <si>
    <t xml:space="preserve">ПС розташування діаграми</t>
  </si>
  <si>
    <t xml:space="preserve">ПС форматування пояснення "Схема1...."</t>
  </si>
  <si>
    <t xml:space="preserve">ДС Створення діаграми з 12 секторами</t>
  </si>
  <si>
    <t xml:space="preserve">ДС коліри секторів відповідають потрібним</t>
  </si>
  <si>
    <t xml:space="preserve">ДС перший трикутник між тріадними  кольорами</t>
  </si>
  <si>
    <t xml:space="preserve">ДС трикутник повертається згідно вибраним кольорам правильно</t>
  </si>
  <si>
    <t xml:space="preserve">ДС на діаграмі присутні об'єкти з вибраними кольорами, які змінюються одночасно зі зміною вибраних кольорів на діаграмі</t>
  </si>
  <si>
    <t xml:space="preserve">ДС заголовок діаграми</t>
  </si>
  <si>
    <t xml:space="preserve">ДС фон, розмір</t>
  </si>
  <si>
    <t xml:space="preserve">ДС відсутність других  елементів діаграми</t>
  </si>
  <si>
    <t xml:space="preserve">ДС розташування діаграми</t>
  </si>
  <si>
    <t xml:space="preserve">ДС форматування пояснення "Схема2...."</t>
  </si>
  <si>
    <t xml:space="preserve">ТС Створення діаграми з 12 секторами</t>
  </si>
  <si>
    <t xml:space="preserve">ТС коліри секторів відповідають потрібним</t>
  </si>
  <si>
    <t xml:space="preserve">ТС перший квадрат між тріадними  кольорами</t>
  </si>
  <si>
    <t xml:space="preserve">ТС квадрат повертається згідно вибраним кольорам правильно</t>
  </si>
  <si>
    <t xml:space="preserve">ТС на діаграмі присутні об'єкти з вибраними кольорами, які змінюються одночасно зі зміною вибраних кольорів на діаграмі</t>
  </si>
  <si>
    <t xml:space="preserve">ТС заголовок діаграми</t>
  </si>
  <si>
    <t xml:space="preserve">ТС фон, розмір</t>
  </si>
  <si>
    <t xml:space="preserve">ТС відсутність других  елементів діаграми</t>
  </si>
  <si>
    <t xml:space="preserve">ТС розташування діаграми</t>
  </si>
  <si>
    <t xml:space="preserve">ТС форматування пояснення "Схема3...."</t>
  </si>
  <si>
    <t xml:space="preserve">А2 заголовок інформаційної панелі,формат, кольорове рішення</t>
  </si>
  <si>
    <t xml:space="preserve">А2 лістбокс з видами одягу, наявність, розташування</t>
  </si>
  <si>
    <t xml:space="preserve">А2 формат лістбоксу: відповідність зразку</t>
  </si>
  <si>
    <t xml:space="preserve">А2Г підписи-роки</t>
  </si>
  <si>
    <t xml:space="preserve">А2Г стовпчики заповнені зображенням СТОПКИ ОДЯГУ</t>
  </si>
  <si>
    <t xml:space="preserve">А2Г стовпчик з максимальним значенням випуску одягу - заповнений іншим зображенням стопки одягу</t>
  </si>
  <si>
    <t xml:space="preserve">А2К кульки - обсяги випуску одягу-пропорційні</t>
  </si>
  <si>
    <t xml:space="preserve">А2К зображення на кульках - гудзик</t>
  </si>
  <si>
    <t xml:space="preserve">А2К написи значень обсягу - зверху гудзиків</t>
  </si>
  <si>
    <t xml:space="preserve">А2К фон діаграм</t>
  </si>
  <si>
    <t xml:space="preserve">А2К лінії сітки</t>
  </si>
  <si>
    <t xml:space="preserve"> А2 наявність напису виду одягу, формат згідно зразка</t>
  </si>
  <si>
    <t xml:space="preserve">А2 наявність зображення виду одягу</t>
  </si>
  <si>
    <t xml:space="preserve">А2 при виборі в лістбоксі вида одяга - змінюється діаграма</t>
  </si>
  <si>
    <t xml:space="preserve">А2 при виборі в лістбоксі вида одяга - змінюється зображення вида одяга</t>
  </si>
  <si>
    <t xml:space="preserve">А2М написи, оформлення згідно зразка</t>
  </si>
  <si>
    <t xml:space="preserve">А2М рік ( роки) випуску</t>
  </si>
  <si>
    <t xml:space="preserve">А2М сукні жіночі - 2 роки випуску (2011-2012)</t>
  </si>
  <si>
    <t xml:space="preserve">А2М роки змінюються при виборі типа одягу</t>
  </si>
  <si>
    <t xml:space="preserve">АР Засобами Excel заповнено таблицю стилів одягу</t>
  </si>
  <si>
    <t xml:space="preserve">АР Вказано на аркуші хід рішення</t>
  </si>
  <si>
    <t xml:space="preserve">АР Вказано, якими засобами реалізовано хід рішення </t>
  </si>
  <si>
    <t xml:space="preserve">АС відокремлення терміна від пояснення (парсінг)</t>
  </si>
  <si>
    <t xml:space="preserve">АСІ поле для введення</t>
  </si>
  <si>
    <t xml:space="preserve">АСІ випадаючий список</t>
  </si>
  <si>
    <t xml:space="preserve">АСІ поле для виведення</t>
  </si>
  <si>
    <t xml:space="preserve">АСІ фон</t>
  </si>
  <si>
    <t xml:space="preserve">АСІ написи (3 шт)</t>
  </si>
  <si>
    <t xml:space="preserve">АСФ при введенні частини назви терміна (підрядок) формується випадаючий список з термінів, які включають цей підрядок.</t>
  </si>
  <si>
    <t xml:space="preserve">У сформованому списку відсутні пусті рядки</t>
  </si>
  <si>
    <t xml:space="preserve">АСФ При виборі зі списка потрібного терміна, він відображається у комірці зі списком</t>
  </si>
  <si>
    <t xml:space="preserve">АСФ У полі для пояснення з'являється пояснення цього терміну</t>
  </si>
  <si>
    <t xml:space="preserve">АСФ Пояснення починається з "-"</t>
  </si>
  <si>
    <t xml:space="preserve">ФА Головна форма відкривається автоматично при відкритті бази даних</t>
  </si>
  <si>
    <t xml:space="preserve">ФА Кнопка "Довідник розмірів" викликає відповідну форму</t>
  </si>
  <si>
    <t xml:space="preserve">ФА Кнопка "Калькулятор розмірів" викликає відповідну форму</t>
  </si>
  <si>
    <t xml:space="preserve">ФА Кнопка "Кількість замірів" викликає відповідну форму</t>
  </si>
  <si>
    <t xml:space="preserve">ФА  Зовнішній вигляд форми відповідає зразку</t>
  </si>
  <si>
    <t xml:space="preserve">ФД На формі є можливість обрати назву одягу за допомогою випадаючого списку із таблиць БД</t>
  </si>
  <si>
    <t xml:space="preserve">ФД На формі є можливість обрати групу споживача за допомогою випадаючого списку із таблиць БД</t>
  </si>
  <si>
    <t xml:space="preserve">ФД На формі є можливість обрати вид розміру (міжнародний, європейський, український) за допомогою перимикачей</t>
  </si>
  <si>
    <t xml:space="preserve">ФД Після вибору виду розмірів стає активним відповідний випадаючий список, інші є неактивними</t>
  </si>
  <si>
    <t xml:space="preserve">ФД Є можливість вибрати конкретний розмір</t>
  </si>
  <si>
    <t xml:space="preserve">ФД Українські розміри відображаються як у зразку</t>
  </si>
  <si>
    <t xml:space="preserve">ФД Автоматично відображаються усі види розмірів</t>
  </si>
  <si>
    <t xml:space="preserve">ФД Зовнішній вигляд форми відповідає зразку</t>
  </si>
  <si>
    <t xml:space="preserve">ФКР На формі є можливість обрати назву одягу за допомогою випадаючого списку із таблиць БД</t>
  </si>
  <si>
    <t xml:space="preserve">ФКР На формі є можливість обрати групу споживача за допомогою випадаючого списку із таблиць БД</t>
  </si>
  <si>
    <t xml:space="preserve">ФКР При заповнені поля «Назва одягу» в залежності від введених даних на формі з’являється можливість ввести результати трьох (джемпер, піджак, сорочка, футболка) або двох ( штани, спідниця) замірів</t>
  </si>
  <si>
    <t xml:space="preserve">ФКР При заповненні поля «Група споживачів» в залежності від введених даних на формі відображається зображення чоловіка або жінки</t>
  </si>
  <si>
    <t xml:space="preserve">ФКР Після введення параметрів заміру та натискання кнопки «Визначити» з’являється повідомлення про міжнародний розмір одягу користувача у заданому форматі для трьох замірів</t>
  </si>
  <si>
    <t xml:space="preserve">ФКР Після введення параметрів заміру та натискання кнопки «Визначити» з’являється повідомлення про міжнародний розмір одягу користувача у заданому форматі для двох замірів</t>
  </si>
  <si>
    <t xml:space="preserve">ФКР При натисканні на літери на зображенні чоловіка або жінки відкривається форма з описом як зробити відповідний розмір (працює для однієї літери)</t>
  </si>
  <si>
    <t xml:space="preserve">ФКР При натисканні на літери на зображенні чоловіка або жінки відкривається форма з описом як зробити відповідний розмір (працює для всіх літер)</t>
  </si>
  <si>
    <t xml:space="preserve">ФКР Зовнішній вигляд форми відповідає зразку</t>
  </si>
  <si>
    <t xml:space="preserve">ФКЗ Для заповнення виду одягу використовується випадаючий список, який дозволяє обрати види із БД</t>
  </si>
  <si>
    <t xml:space="preserve">ФКЗ Користувач може ввести декілька видів одягу та їх кількість</t>
  </si>
  <si>
    <t xml:space="preserve">ФКЗ Після заповнення таблиці та натиснення кнопки «Підрахувати» з’являється повідомлення про кількість замірів, яку буде необхідно зробити при виконанні введеного замовлення</t>
  </si>
  <si>
    <t xml:space="preserve">ФКЗ Зовнішній вигляд форми відповідає зразку</t>
  </si>
  <si>
    <t xml:space="preserve">Сума балів за презентацію</t>
  </si>
  <si>
    <t xml:space="preserve">КЛФ Голка з отвором</t>
  </si>
  <si>
    <t xml:space="preserve">КЛФ Пластина з гачком</t>
  </si>
  <si>
    <t xml:space="preserve">КЛФ Шпулька (кільце) </t>
  </si>
  <si>
    <t xml:space="preserve">КЛФ Кріплення ("хрест") </t>
  </si>
  <si>
    <t xml:space="preserve">КЛФ Поверхня для тканини</t>
  </si>
  <si>
    <t xml:space="preserve">КЛФ Тканина (фрагменти трапеція)</t>
  </si>
  <si>
    <t xml:space="preserve">АР 1-й рух Пластина з гачком (За часовою стрілкою 105)       Голка вниз </t>
  </si>
  <si>
    <t xml:space="preserve">АР 2-й рух Голка до крайньої нижньої точки</t>
  </si>
  <si>
    <t xml:space="preserve">АР 3-й рух Пластина з гачком (Проти часової стрілки 160) </t>
  </si>
  <si>
    <t xml:space="preserve">АР 4-й рух Пластина з гачком (Проти часової стрілки 35°)  + Голка до поверхні столу нагору</t>
  </si>
  <si>
    <t xml:space="preserve">АР 5-й рух Пластина з гачком (За часовою стрілкою 20) + Голка до до крайньої нижньої точки нагору</t>
  </si>
  <si>
    <t xml:space="preserve">АР 6 рух тканини ліворуч на 1 стібок (після виходу голки з тканини)</t>
  </si>
  <si>
    <t xml:space="preserve">АР 6-й рух Пластина з гачком (Проти часової стрілки72)  до початкової позиції </t>
  </si>
  <si>
    <t xml:space="preserve">АР Синхронність</t>
  </si>
  <si>
    <t xml:space="preserve">Прізвище члена журі, відповідального за перевірку </t>
  </si>
  <si>
    <t xml:space="preserve">Прізвище</t>
  </si>
  <si>
    <t xml:space="preserve">Район</t>
  </si>
  <si>
    <t xml:space="preserve">ІІI етап</t>
  </si>
  <si>
    <t xml:space="preserve">∑ - min</t>
  </si>
  <si>
    <t xml:space="preserve">Залік </t>
  </si>
  <si>
    <t xml:space="preserve">Участь у IV етапі</t>
  </si>
  <si>
    <t xml:space="preserve">Відео 1</t>
  </si>
  <si>
    <t xml:space="preserve">Відео 2</t>
  </si>
  <si>
    <t xml:space="preserve">№ теки туру 1</t>
  </si>
  <si>
    <t xml:space="preserve">№ теки туру 2</t>
  </si>
  <si>
    <t xml:space="preserve">Оболонського</t>
  </si>
  <si>
    <t xml:space="preserve">учасник</t>
  </si>
  <si>
    <t xml:space="preserve">https://www.youtube.com/watch?v=s5DJe0BDMAI</t>
  </si>
  <si>
    <t xml:space="preserve">https://youtu.be/DSrEWEe-_1A</t>
  </si>
  <si>
    <t xml:space="preserve">volodymyr.subota@gmail.com</t>
  </si>
  <si>
    <t xml:space="preserve">Дарницького</t>
  </si>
  <si>
    <t xml:space="preserve">https://youtube.com/live/EdJ4JNg2ag0</t>
  </si>
  <si>
    <t xml:space="preserve">https://youtube.com/live/WCV_wPDZx_w</t>
  </si>
  <si>
    <t xml:space="preserve">oj.savchak@gmail.com</t>
  </si>
  <si>
    <t xml:space="preserve">Солом'янського</t>
  </si>
  <si>
    <t xml:space="preserve">https://drive.google.com/file/d/1kfSGB_uFpdshLvKlwG5uR9FSGA9l69GL/view</t>
  </si>
  <si>
    <t xml:space="preserve">https://drive.google.com/file/d/1CYojZMsP3qTDlnK4uY0dPYkttbNS7vKh/view?usp=sharing</t>
  </si>
  <si>
    <t xml:space="preserve">vovarusskih72@gmail.com</t>
  </si>
  <si>
    <t xml:space="preserve">https://drive.google.com/file/d/1knXd2KoCK7QmMiVMAFx6m4oHdMlyjNIQ/view?usp=drive_link</t>
  </si>
  <si>
    <t xml:space="preserve">https://drive.google.com/file/d/11hs-nUOmPO5LKH9LXnHI9SG7ZTlnky0L/view?usp=drive_link</t>
  </si>
  <si>
    <t xml:space="preserve">makariislupskyi@gmail.com</t>
  </si>
  <si>
    <t xml:space="preserve">https://youtu.be/TKZYTRgBa1Q</t>
  </si>
  <si>
    <t xml:space="preserve">https://youtu.be/ghkg3MmlGzA</t>
  </si>
  <si>
    <t xml:space="preserve">magus.vik@gmail.com</t>
  </si>
  <si>
    <t xml:space="preserve">https://youtu.be/3MWzPr0A4sM</t>
  </si>
  <si>
    <t xml:space="preserve">https://youtu.be/aVvvUrC_OT0</t>
  </si>
  <si>
    <t xml:space="preserve">vladmukomel07@gmail.com</t>
  </si>
  <si>
    <t xml:space="preserve">https://www.youtube.com/watch?v=HjDrDxaMrsE</t>
  </si>
  <si>
    <t xml:space="preserve">https://youtu.be/joHrMvEnXhs</t>
  </si>
  <si>
    <t xml:space="preserve">orakovtsiy@gmail.com</t>
  </si>
  <si>
    <t xml:space="preserve">https://drive.google.com/file/d/1spG_jVh18uegC-_H-rz4Rk6dYlF4mNxz/view</t>
  </si>
  <si>
    <t xml:space="preserve">https://drive.google.com/file/d/1iEJpgqhoP67M_srlYsCIrOKjxFxmYp4k/view</t>
  </si>
  <si>
    <t xml:space="preserve">sevapugach87@gmail.com</t>
  </si>
  <si>
    <t xml:space="preserve">Деснянського</t>
  </si>
  <si>
    <t xml:space="preserve">david.lesnichok@gmail.com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</si>
</sst>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color rgb="FF0563C1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 val="true"/>
      <sz val="12"/>
      <name val="Arial Narrow"/>
      <family val="2"/>
    </font>
    <font>
      <b val="true"/>
      <sz val="12"/>
      <color rgb="FF000000"/>
      <name val="Arial Narrow"/>
      <family val="2"/>
    </font>
    <font>
      <sz val="12"/>
      <color rgb="FF000000"/>
      <name val="Times New Roman"/>
      <family val="1"/>
    </font>
    <font>
      <sz val="11"/>
      <color rgb="FF000000"/>
      <name val="Arial Narrow"/>
      <family val="2"/>
    </font>
    <font>
      <sz val="11"/>
      <color rgb="FF000000"/>
      <name val="Times New Roman"/>
      <family val="1"/>
    </font>
    <font>
      <sz val="7"/>
      <color rgb="FF000000"/>
      <name val="Times New Roman"/>
      <family val="1"/>
    </font>
    <font>
      <sz val="14"/>
      <color rgb="FF000000"/>
      <name val="Times New Roman"/>
      <family val="1"/>
    </font>
    <font>
      <b val="true"/>
      <sz val="14"/>
      <color rgb="FF000000"/>
      <name val="Times New Roman"/>
      <family val="1"/>
    </font>
    <font>
      <b val="true"/>
      <sz val="11"/>
      <color rgb="FF000000"/>
      <name val="Calibri"/>
      <family val="2"/>
    </font>
    <font>
      <sz val="12"/>
      <color rgb="FFFFFFFF"/>
      <name val="Arial Narrow"/>
      <family val="2"/>
    </font>
    <font>
      <u val="single"/>
      <sz val="12"/>
      <color rgb="FF000000"/>
      <name val="Arial Narrow"/>
      <family val="2"/>
    </font>
    <font>
      <u val="single"/>
      <sz val="10"/>
      <color rgb="FFFF0000"/>
      <name val="Arial"/>
      <family val="2"/>
    </font>
    <font>
      <u val="single"/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FF0000"/>
      <name val="Arial Narrow"/>
      <family val="2"/>
    </font>
    <font>
      <b val="true"/>
      <u val="single"/>
      <sz val="12"/>
      <color rgb="FF000000"/>
      <name val="Arial Narrow"/>
      <family val="2"/>
    </font>
    <font>
      <b val="true"/>
      <sz val="9"/>
      <color rgb="FF000000"/>
      <name val="Tahoma"/>
      <family val="2"/>
    </font>
    <font>
      <sz val="9"/>
      <color rgb="FF00000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FF99FF"/>
        <bgColor rgb="FFFF99CC"/>
      </patternFill>
    </fill>
    <fill>
      <patternFill patternType="solid">
        <fgColor rgb="FFFFCCFF"/>
        <bgColor rgb="FFFDE9D9"/>
      </patternFill>
    </fill>
    <fill>
      <patternFill patternType="solid">
        <fgColor rgb="FF99FF99"/>
        <bgColor rgb="FFCCFFCC"/>
      </patternFill>
    </fill>
    <fill>
      <patternFill patternType="solid">
        <fgColor rgb="FFC5E0B4"/>
        <bgColor rgb="FFC6D9F0"/>
      </patternFill>
    </fill>
    <fill>
      <patternFill patternType="solid">
        <fgColor rgb="FFCCFFCC"/>
        <bgColor rgb="FFDAEEF3"/>
      </patternFill>
    </fill>
    <fill>
      <patternFill patternType="solid">
        <fgColor rgb="FFEBF1DE"/>
        <bgColor rgb="FFFDEADA"/>
      </patternFill>
    </fill>
    <fill>
      <patternFill patternType="solid">
        <fgColor rgb="FF95B3D7"/>
        <bgColor rgb="FF99CCFF"/>
      </patternFill>
    </fill>
    <fill>
      <patternFill patternType="solid">
        <fgColor rgb="FFB9CDE5"/>
        <bgColor rgb="FFC6D9F0"/>
      </patternFill>
    </fill>
    <fill>
      <patternFill patternType="solid">
        <fgColor rgb="FFFFFF99"/>
        <bgColor rgb="FFFFFFCC"/>
      </patternFill>
    </fill>
    <fill>
      <patternFill patternType="solid">
        <fgColor rgb="FFFFFF66"/>
        <bgColor rgb="FFFFFF99"/>
      </patternFill>
    </fill>
    <fill>
      <patternFill patternType="solid">
        <fgColor rgb="FFFDEADA"/>
        <bgColor rgb="FFFDE9D9"/>
      </patternFill>
    </fill>
    <fill>
      <patternFill patternType="solid">
        <fgColor rgb="FFDBEEF4"/>
        <bgColor rgb="FFDAEEF3"/>
      </patternFill>
    </fill>
    <fill>
      <patternFill patternType="solid">
        <fgColor rgb="FFC6D9F1"/>
        <bgColor rgb="FFC6D9F0"/>
      </patternFill>
    </fill>
    <fill>
      <patternFill patternType="solid">
        <fgColor rgb="FFFFFFCC"/>
        <bgColor rgb="FFEBF1DE"/>
      </patternFill>
    </fill>
    <fill>
      <patternFill patternType="solid">
        <fgColor rgb="FF81D41A"/>
        <bgColor rgb="FF5EB91E"/>
      </patternFill>
    </fill>
    <fill>
      <patternFill patternType="solid">
        <fgColor rgb="FF729FCF"/>
        <bgColor rgb="FF95B3D7"/>
      </patternFill>
    </fill>
    <fill>
      <patternFill patternType="solid">
        <fgColor rgb="FFFFFF00"/>
        <bgColor rgb="FFFFFF66"/>
      </patternFill>
    </fill>
    <fill>
      <patternFill patternType="solid">
        <fgColor rgb="FFFDE9D9"/>
        <bgColor rgb="FFFDEADA"/>
      </patternFill>
    </fill>
    <fill>
      <patternFill patternType="solid">
        <fgColor rgb="FFDAEEF3"/>
        <bgColor rgb="FFDBEEF4"/>
      </patternFill>
    </fill>
    <fill>
      <patternFill patternType="solid">
        <fgColor rgb="FFC6D9F0"/>
        <bgColor rgb="FFC6D9F1"/>
      </patternFill>
    </fill>
    <fill>
      <patternFill patternType="solid">
        <fgColor rgb="FF5EB91E"/>
        <bgColor rgb="FF81D41A"/>
      </patternFill>
    </fill>
    <fill>
      <patternFill patternType="solid">
        <fgColor rgb="FF5983B0"/>
        <bgColor rgb="FF666699"/>
      </patternFill>
    </fill>
    <fill>
      <patternFill patternType="solid">
        <fgColor rgb="FF666699"/>
        <bgColor rgb="FF5983B0"/>
      </patternFill>
    </fill>
    <fill>
      <patternFill patternType="solid">
        <fgColor rgb="FF99CCFF"/>
        <bgColor rgb="FFB9CDE5"/>
      </patternFill>
    </fill>
    <fill>
      <patternFill patternType="solid">
        <fgColor rgb="FFFF0000"/>
        <bgColor rgb="FF993300"/>
      </patternFill>
    </fill>
    <fill>
      <patternFill patternType="solid">
        <fgColor rgb="FFFF8080"/>
        <bgColor rgb="FFFF99CC"/>
      </patternFill>
    </fill>
    <fill>
      <patternFill patternType="solid">
        <fgColor rgb="FF008000"/>
        <bgColor rgb="FF008080"/>
      </patternFill>
    </fill>
    <fill>
      <patternFill patternType="solid">
        <fgColor rgb="FF00FF00"/>
        <bgColor rgb="FF5EB91E"/>
      </patternFill>
    </fill>
    <fill>
      <patternFill patternType="solid">
        <fgColor rgb="FFFFCC99"/>
        <bgColor rgb="FFFDE9D9"/>
      </patternFill>
    </fill>
    <fill>
      <patternFill patternType="solid">
        <fgColor rgb="FFFF99CC"/>
        <bgColor rgb="FFFF99FF"/>
      </patternFill>
    </fill>
    <fill>
      <patternFill patternType="solid">
        <fgColor rgb="FFC0C0C0"/>
        <bgColor rgb="FFB9CDE5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1" xfId="23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8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9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9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1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11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12" borderId="1" xfId="0" applyFont="true" applyBorder="true" applyAlignment="true" applyProtection="false">
      <alignment horizontal="left" vertical="center" textRotation="90" wrapText="true" indent="0" shrinkToFit="false"/>
      <protection locked="true" hidden="false"/>
    </xf>
    <xf numFmtId="164" fontId="8" fillId="10" borderId="1" xfId="0" applyFont="true" applyBorder="true" applyAlignment="true" applyProtection="false">
      <alignment horizontal="left" vertical="center" textRotation="90" wrapText="true" indent="0" shrinkToFit="false"/>
      <protection locked="true" hidden="false"/>
    </xf>
    <xf numFmtId="164" fontId="8" fillId="13" borderId="1" xfId="0" applyFont="true" applyBorder="true" applyAlignment="true" applyProtection="false">
      <alignment horizontal="left" vertical="center" textRotation="90" wrapText="true" indent="0" shrinkToFit="false"/>
      <protection locked="true" hidden="false"/>
    </xf>
    <xf numFmtId="164" fontId="8" fillId="14" borderId="1" xfId="0" applyFont="true" applyBorder="true" applyAlignment="true" applyProtection="false">
      <alignment horizontal="left" vertical="center" textRotation="90" wrapText="true" indent="0" shrinkToFit="false"/>
      <protection locked="true" hidden="false"/>
    </xf>
    <xf numFmtId="164" fontId="8" fillId="14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8" fillId="15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15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1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1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1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1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19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1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5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15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2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2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1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1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2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4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8" fillId="25" borderId="4" xfId="0" applyFont="true" applyBorder="true" applyAlignment="true" applyProtection="false">
      <alignment horizontal="general" vertical="bottom" textRotation="90" wrapText="true" indent="0" shrinkToFit="false"/>
      <protection locked="true" hidden="false"/>
    </xf>
    <xf numFmtId="164" fontId="10" fillId="26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8" fillId="27" borderId="4" xfId="0" applyFont="true" applyBorder="true" applyAlignment="true" applyProtection="false">
      <alignment horizontal="general" vertical="bottom" textRotation="90" wrapText="true" indent="0" shrinkToFit="false"/>
      <protection locked="true" hidden="false"/>
    </xf>
    <xf numFmtId="164" fontId="10" fillId="28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8" fillId="29" borderId="4" xfId="0" applyFont="true" applyBorder="true" applyAlignment="true" applyProtection="false">
      <alignment horizontal="general" vertical="bottom" textRotation="90" wrapText="true" indent="0" shrinkToFit="false"/>
      <protection locked="true" hidden="false"/>
    </xf>
    <xf numFmtId="164" fontId="10" fillId="2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0" fillId="26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30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31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29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6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6" borderId="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32" borderId="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32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18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15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1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1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9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1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1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1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1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6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3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Гіперпосилання" xfId="20"/>
    <cellStyle name="Звичайний 2" xfId="21"/>
    <cellStyle name="Звичайний 2 2" xfId="22"/>
    <cellStyle name="Звичайний 3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EBF1DE"/>
      <rgbColor rgb="FF800000"/>
      <rgbColor rgb="FF008000"/>
      <rgbColor rgb="FF000080"/>
      <rgbColor rgb="FFB9CDE5"/>
      <rgbColor rgb="FF800080"/>
      <rgbColor rgb="FF008080"/>
      <rgbColor rgb="FFC0C0C0"/>
      <rgbColor rgb="FF5983B0"/>
      <rgbColor rgb="FF95B3D7"/>
      <rgbColor rgb="FF993366"/>
      <rgbColor rgb="FFFFFFCC"/>
      <rgbColor rgb="FFDAEEF3"/>
      <rgbColor rgb="FF660066"/>
      <rgbColor rgb="FFFF8080"/>
      <rgbColor rgb="FF0563C1"/>
      <rgbColor rgb="FFC6D9F1"/>
      <rgbColor rgb="FF000080"/>
      <rgbColor rgb="FFFF00FF"/>
      <rgbColor rgb="FFFFFF66"/>
      <rgbColor rgb="FFFDEADA"/>
      <rgbColor rgb="FF800080"/>
      <rgbColor rgb="FF800000"/>
      <rgbColor rgb="FF008080"/>
      <rgbColor rgb="FF0000FF"/>
      <rgbColor rgb="FFC6D9F0"/>
      <rgbColor rgb="FFDBEEF4"/>
      <rgbColor rgb="FFCCFFCC"/>
      <rgbColor rgb="FFFFFF99"/>
      <rgbColor rgb="FF99CCFF"/>
      <rgbColor rgb="FFFF99CC"/>
      <rgbColor rgb="FFFF99FF"/>
      <rgbColor rgb="FFFFCC99"/>
      <rgbColor rgb="FF3366FF"/>
      <rgbColor rgb="FF99FF99"/>
      <rgbColor rgb="FF81D41A"/>
      <rgbColor rgb="FFC5E0B4"/>
      <rgbColor rgb="FFFFCCFF"/>
      <rgbColor rgb="FFFDE9D9"/>
      <rgbColor rgb="FF666699"/>
      <rgbColor rgb="FF729FCF"/>
      <rgbColor rgb="FF003366"/>
      <rgbColor rgb="FF5EB91E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rive.google.com/file/d/1jIKX9DcRWeMKg64E9J3JSDQ8bqABxvF4/view?usp=drivesdk" TargetMode="External"/><Relationship Id="rId3" Type="http://schemas.openxmlformats.org/officeDocument/2006/relationships/hyperlink" Target="https://drive.google.com/file/d/1AXrRRMAkZH5Z1IGoaRSWhBG1wVd9AxKe/view?usp=sharing" TargetMode="External"/><Relationship Id="rId4" Type="http://schemas.openxmlformats.org/officeDocument/2006/relationships/hyperlink" Target="https://drive.google.com/file/d/1LeZGuEWQRU-6Jvt0oHCbokWXK8ptjFbh/view?usp=sharing" TargetMode="External"/><Relationship Id="rId5" Type="http://schemas.openxmlformats.org/officeDocument/2006/relationships/hyperlink" Target="https://youtu.be/ucnU66qZwNs" TargetMode="External"/><Relationship Id="rId6" Type="http://schemas.openxmlformats.org/officeDocument/2006/relationships/hyperlink" Target="https://drive.google.com/file/d/15EEaucMe4STKaN7pV-ZHBP4365TkYBPJ/view?usp=sharing" TargetMode="External"/><Relationship Id="rId7" Type="http://schemas.openxmlformats.org/officeDocument/2006/relationships/hyperlink" Target="https://youtu.be/63hdGf3J63s" TargetMode="External"/><Relationship Id="rId8" Type="http://schemas.openxmlformats.org/officeDocument/2006/relationships/hyperlink" Target="https://youtu.be/e6e7PV8jGY8" TargetMode="External"/><Relationship Id="rId9" Type="http://schemas.openxmlformats.org/officeDocument/2006/relationships/hyperlink" Target="http://youtube.com/watch?v=025wt1uTsxw" TargetMode="External"/><Relationship Id="rId10" Type="http://schemas.openxmlformats.org/officeDocument/2006/relationships/hyperlink" Target="https://drive.google.com/file/d/1XFh0zE-HN0qRAd5mLwMZlDyaaCZmJcTi/view?usp=sharing" TargetMode="External"/><Relationship Id="rId11" Type="http://schemas.openxmlformats.org/officeDocument/2006/relationships/hyperlink" Target="https://drive.google.com/file/d/1AXrRRMAkZH5Z1IGoaRSWhBG1wVd9AxKe/view?usp=sharing" TargetMode="External"/><Relationship Id="rId12" Type="http://schemas.openxmlformats.org/officeDocument/2006/relationships/hyperlink" Target="https://drive.google.com/file/d/1PjrDj0gGlJq5W5QVuTJGx6gFA60OSfsG/view?usp=sharing" TargetMode="External"/><Relationship Id="rId13" Type="http://schemas.openxmlformats.org/officeDocument/2006/relationships/hyperlink" Target="https://drive.google.com/file/d/1AXrRRMAkZH5Z1IGoaRSWhBG1wVd9AxKe/view?usp=sharing" TargetMode="External"/><Relationship Id="rId14" Type="http://schemas.openxmlformats.org/officeDocument/2006/relationships/hyperlink" Target="https://youtu.be/4a8qsg9PlN0" TargetMode="External"/><Relationship Id="rId15" Type="http://schemas.openxmlformats.org/officeDocument/2006/relationships/hyperlink" Target="https://youtu.be/soISE7xp7qo" TargetMode="External"/><Relationship Id="rId16" Type="http://schemas.openxmlformats.org/officeDocument/2006/relationships/hyperlink" Target="https://drive.google.com/file/d/1XFh0zE-HN0qRAd5mLwMZlDyaaCZmJcTi/view?usp=sharing" TargetMode="External"/><Relationship Id="rId17" Type="http://schemas.openxmlformats.org/officeDocument/2006/relationships/hyperlink" Target="https://youtu.be/0ZIMYlKJsDM" TargetMode="External"/><Relationship Id="rId18" Type="http://schemas.openxmlformats.org/officeDocument/2006/relationships/hyperlink" Target="https://drive.google.com/file/d/1AWskA1d1OP7GYTLyl5nLfkf01h0R91JO/view?usp=sharing" TargetMode="External"/><Relationship Id="rId19" Type="http://schemas.openxmlformats.org/officeDocument/2006/relationships/hyperlink" Target="https://drive.google.com/file/d/16DtMEfZrkuG-Y5ipuRkc_gA6zgC8Xm4f/view?usp=drivesdk" TargetMode="External"/><Relationship Id="rId20" Type="http://schemas.openxmlformats.org/officeDocument/2006/relationships/hyperlink" Target="https://youtu.be/_iN4NQQWL9M" TargetMode="External"/><Relationship Id="rId21" Type="http://schemas.openxmlformats.org/officeDocument/2006/relationships/hyperlink" Target="https://youtu.be/saupSs8lhGI" TargetMode="External"/><Relationship Id="rId22" Type="http://schemas.openxmlformats.org/officeDocument/2006/relationships/hyperlink" Target="https://youtu.be/DogoZAduHog" TargetMode="External"/><Relationship Id="rId23" Type="http://schemas.openxmlformats.org/officeDocument/2006/relationships/hyperlink" Target="https://www.youtube.com/watch?v=apCAFWYGS8w" TargetMode="External"/><Relationship Id="rId24" Type="http://schemas.openxmlformats.org/officeDocument/2006/relationships/hyperlink" Target="https://youtu.be/76ATYN8n-VU" TargetMode="External"/><Relationship Id="rId25" Type="http://schemas.openxmlformats.org/officeDocument/2006/relationships/hyperlink" Target="https://youtu.be/SNM302F9eXo" TargetMode="External"/><Relationship Id="rId26" Type="http://schemas.openxmlformats.org/officeDocument/2006/relationships/hyperlink" Target="https://youtu.be/_iN4NQQWL9M" TargetMode="External"/><Relationship Id="rId27" Type="http://schemas.openxmlformats.org/officeDocument/2006/relationships/hyperlink" Target="https://drive.google.com/file/d/1UfWSAwBAIIo1WivEUGaKFk58YzztuBJ0/view?usp=sharing" TargetMode="External"/><Relationship Id="rId28" Type="http://schemas.openxmlformats.org/officeDocument/2006/relationships/hyperlink" Target="https://drive.google.com/file/d/1a6k8YtzSA4zqVlUYLivuzYwRrG4u5EC0/view?usp=sharing" TargetMode="External"/><Relationship Id="rId29" Type="http://schemas.openxmlformats.org/officeDocument/2006/relationships/hyperlink" Target="https://youtu.be/EIePLX6gYVU" TargetMode="External"/><Relationship Id="rId30" Type="http://schemas.openxmlformats.org/officeDocument/2006/relationships/hyperlink" Target="https://youtube.com/live/aXN1im4tD90?feature=share" TargetMode="External"/><Relationship Id="rId31" Type="http://schemas.openxmlformats.org/officeDocument/2006/relationships/hyperlink" Target="https://youtu.be/_iN4NQQWL9M" TargetMode="External"/><Relationship Id="rId32" Type="http://schemas.openxmlformats.org/officeDocument/2006/relationships/hyperlink" Target="https://youtu.be/jN5tV5gqPpA" TargetMode="External"/><Relationship Id="rId33" Type="http://schemas.openxmlformats.org/officeDocument/2006/relationships/hyperlink" Target="https://youtu.be/4a8qsg9PlN0" TargetMode="External"/><Relationship Id="rId34" Type="http://schemas.openxmlformats.org/officeDocument/2006/relationships/drawing" Target="../drawings/drawing1.xml"/><Relationship Id="rId35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762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1" activeCellId="0" sqref="E1"/>
    </sheetView>
  </sheetViews>
  <sheetFormatPr defaultColWidth="11.589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3" min="2" style="2" width="5.43"/>
    <col collapsed="false" customWidth="true" hidden="false" outlineLevel="0" max="4" min="4" style="2" width="6.01"/>
    <col collapsed="false" customWidth="false" hidden="true" outlineLevel="0" max="5" min="5" style="1" width="11.52"/>
    <col collapsed="false" customWidth="true" hidden="false" outlineLevel="0" max="6" min="6" style="3" width="5.28"/>
    <col collapsed="false" customWidth="true" hidden="false" outlineLevel="0" max="7" min="7" style="1" width="5.7"/>
    <col collapsed="false" customWidth="true" hidden="false" outlineLevel="0" max="8" min="8" style="1" width="7.15"/>
    <col collapsed="false" customWidth="true" hidden="false" outlineLevel="0" max="10" min="9" style="4" width="7.15"/>
    <col collapsed="false" customWidth="false" hidden="false" outlineLevel="0" max="19" min="11" style="1" width="11.57"/>
    <col collapsed="false" customWidth="true" hidden="false" outlineLevel="0" max="20" min="20" style="1" width="18.58"/>
    <col collapsed="false" customWidth="false" hidden="false" outlineLevel="0" max="90" min="21" style="1" width="11.57"/>
    <col collapsed="false" customWidth="true" hidden="false" outlineLevel="0" max="91" min="91" style="1" width="21.14"/>
    <col collapsed="false" customWidth="false" hidden="false" outlineLevel="0" max="111" min="92" style="1" width="11.57"/>
    <col collapsed="false" customWidth="true" hidden="false" outlineLevel="0" max="112" min="112" style="1" width="18.71"/>
    <col collapsed="false" customWidth="false" hidden="false" outlineLevel="0" max="146" min="113" style="1" width="11.57"/>
    <col collapsed="false" customWidth="true" hidden="false" outlineLevel="0" max="147" min="147" style="1" width="18.29"/>
    <col collapsed="false" customWidth="false" hidden="false" outlineLevel="0" max="1016" min="148" style="1" width="11.57"/>
  </cols>
  <sheetData>
    <row r="1" s="5" customFormat="true" ht="228.75" hidden="false" customHeight="true" outlineLevel="0" collapsed="false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2" t="s">
        <v>11</v>
      </c>
      <c r="M1" s="12" t="s">
        <v>12</v>
      </c>
      <c r="N1" s="13" t="s">
        <v>13</v>
      </c>
      <c r="O1" s="14" t="s">
        <v>14</v>
      </c>
      <c r="P1" s="14" t="s">
        <v>15</v>
      </c>
      <c r="Q1" s="12" t="s">
        <v>16</v>
      </c>
      <c r="R1" s="12" t="s">
        <v>17</v>
      </c>
      <c r="S1" s="12" t="s">
        <v>18</v>
      </c>
      <c r="T1" s="15" t="s">
        <v>19</v>
      </c>
      <c r="U1" s="16" t="s">
        <v>20</v>
      </c>
      <c r="V1" s="17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9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9" t="s">
        <v>36</v>
      </c>
      <c r="AL1" s="18" t="s">
        <v>37</v>
      </c>
      <c r="AM1" s="20" t="s">
        <v>38</v>
      </c>
      <c r="AN1" s="18" t="s">
        <v>39</v>
      </c>
      <c r="AO1" s="18" t="s">
        <v>40</v>
      </c>
      <c r="AP1" s="20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  <c r="AX1" s="20" t="s">
        <v>49</v>
      </c>
      <c r="AY1" s="18" t="s">
        <v>50</v>
      </c>
      <c r="AZ1" s="18" t="s">
        <v>51</v>
      </c>
      <c r="BA1" s="18" t="s">
        <v>52</v>
      </c>
      <c r="BB1" s="18" t="s">
        <v>53</v>
      </c>
      <c r="BC1" s="18" t="s">
        <v>54</v>
      </c>
      <c r="BD1" s="20" t="s">
        <v>55</v>
      </c>
      <c r="BE1" s="18" t="s">
        <v>56</v>
      </c>
      <c r="BF1" s="18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58</v>
      </c>
      <c r="BM1" s="20" t="s">
        <v>63</v>
      </c>
      <c r="BN1" s="18" t="s">
        <v>64</v>
      </c>
      <c r="BO1" s="18" t="s">
        <v>65</v>
      </c>
      <c r="BP1" s="18" t="s">
        <v>66</v>
      </c>
      <c r="BQ1" s="20" t="s">
        <v>67</v>
      </c>
      <c r="BR1" s="18" t="s">
        <v>68</v>
      </c>
      <c r="BS1" s="20" t="s">
        <v>69</v>
      </c>
      <c r="BT1" s="18" t="s">
        <v>70</v>
      </c>
      <c r="BU1" s="18" t="s">
        <v>66</v>
      </c>
      <c r="BV1" s="20" t="s">
        <v>71</v>
      </c>
      <c r="BW1" s="18" t="s">
        <v>72</v>
      </c>
      <c r="BX1" s="18" t="s">
        <v>73</v>
      </c>
      <c r="BY1" s="18" t="s">
        <v>74</v>
      </c>
      <c r="BZ1" s="18" t="s">
        <v>75</v>
      </c>
      <c r="CA1" s="18" t="s">
        <v>76</v>
      </c>
      <c r="CB1" s="18" t="s">
        <v>77</v>
      </c>
      <c r="CC1" s="18" t="s">
        <v>78</v>
      </c>
      <c r="CD1" s="18" t="s">
        <v>79</v>
      </c>
      <c r="CE1" s="18" t="s">
        <v>80</v>
      </c>
      <c r="CF1" s="18" t="s">
        <v>81</v>
      </c>
      <c r="CG1" s="18" t="s">
        <v>76</v>
      </c>
      <c r="CH1" s="20" t="s">
        <v>82</v>
      </c>
      <c r="CI1" s="18" t="s">
        <v>83</v>
      </c>
      <c r="CJ1" s="18" t="s">
        <v>84</v>
      </c>
      <c r="CK1" s="18" t="s">
        <v>85</v>
      </c>
      <c r="CL1" s="18" t="s">
        <v>86</v>
      </c>
      <c r="CM1" s="21" t="s">
        <v>19</v>
      </c>
      <c r="CN1" s="22" t="s">
        <v>87</v>
      </c>
      <c r="CO1" s="23" t="s">
        <v>88</v>
      </c>
      <c r="CP1" s="23" t="s">
        <v>89</v>
      </c>
      <c r="CQ1" s="23" t="s">
        <v>90</v>
      </c>
      <c r="CR1" s="23" t="s">
        <v>91</v>
      </c>
      <c r="CS1" s="23" t="s">
        <v>92</v>
      </c>
      <c r="CT1" s="23" t="s">
        <v>93</v>
      </c>
      <c r="CU1" s="23" t="s">
        <v>94</v>
      </c>
      <c r="CV1" s="23" t="s">
        <v>95</v>
      </c>
      <c r="CW1" s="23" t="s">
        <v>96</v>
      </c>
      <c r="CX1" s="23" t="s">
        <v>97</v>
      </c>
      <c r="CY1" s="23" t="s">
        <v>98</v>
      </c>
      <c r="CZ1" s="23" t="s">
        <v>99</v>
      </c>
      <c r="DA1" s="23" t="s">
        <v>100</v>
      </c>
      <c r="DB1" s="23" t="s">
        <v>101</v>
      </c>
      <c r="DC1" s="23" t="s">
        <v>102</v>
      </c>
      <c r="DD1" s="23" t="s">
        <v>103</v>
      </c>
      <c r="DE1" s="23" t="s">
        <v>104</v>
      </c>
      <c r="DF1" s="23" t="s">
        <v>105</v>
      </c>
      <c r="DG1" s="23" t="s">
        <v>106</v>
      </c>
      <c r="DH1" s="24" t="s">
        <v>19</v>
      </c>
      <c r="DI1" s="25" t="s">
        <v>107</v>
      </c>
      <c r="DJ1" s="26" t="s">
        <v>108</v>
      </c>
      <c r="DK1" s="27" t="s">
        <v>109</v>
      </c>
      <c r="DL1" s="27" t="s">
        <v>110</v>
      </c>
      <c r="DM1" s="27" t="s">
        <v>111</v>
      </c>
      <c r="DN1" s="27" t="s">
        <v>112</v>
      </c>
      <c r="DO1" s="27" t="s">
        <v>113</v>
      </c>
      <c r="DP1" s="28" t="s">
        <v>114</v>
      </c>
      <c r="DQ1" s="28" t="s">
        <v>115</v>
      </c>
      <c r="DR1" s="28" t="s">
        <v>116</v>
      </c>
      <c r="DS1" s="28" t="s">
        <v>117</v>
      </c>
      <c r="DT1" s="28" t="s">
        <v>118</v>
      </c>
      <c r="DU1" s="29" t="s">
        <v>119</v>
      </c>
      <c r="DV1" s="29" t="s">
        <v>120</v>
      </c>
      <c r="DW1" s="29" t="s">
        <v>121</v>
      </c>
      <c r="DX1" s="29" t="s">
        <v>122</v>
      </c>
      <c r="DY1" s="29" t="s">
        <v>123</v>
      </c>
      <c r="DZ1" s="30" t="s">
        <v>124</v>
      </c>
      <c r="EA1" s="30" t="s">
        <v>125</v>
      </c>
      <c r="EB1" s="30" t="s">
        <v>126</v>
      </c>
      <c r="EC1" s="30" t="s">
        <v>127</v>
      </c>
      <c r="ED1" s="31" t="s">
        <v>128</v>
      </c>
      <c r="EE1" s="26" t="s">
        <v>129</v>
      </c>
      <c r="EF1" s="32" t="s">
        <v>130</v>
      </c>
      <c r="EG1" s="32" t="s">
        <v>131</v>
      </c>
      <c r="EH1" s="26" t="s">
        <v>132</v>
      </c>
      <c r="EI1" s="32" t="s">
        <v>133</v>
      </c>
      <c r="EJ1" s="32" t="s">
        <v>134</v>
      </c>
      <c r="EK1" s="32" t="s">
        <v>135</v>
      </c>
      <c r="EL1" s="32" t="s">
        <v>136</v>
      </c>
      <c r="EM1" s="32" t="s">
        <v>137</v>
      </c>
      <c r="EN1" s="32" t="s">
        <v>138</v>
      </c>
      <c r="EO1" s="32" t="s">
        <v>139</v>
      </c>
      <c r="EP1" s="32" t="s">
        <v>140</v>
      </c>
      <c r="EQ1" s="33" t="s">
        <v>19</v>
      </c>
      <c r="AEQ1" s="2"/>
      <c r="AER1" s="2"/>
      <c r="AES1" s="2"/>
      <c r="AET1" s="2"/>
      <c r="AMC1" s="0"/>
      <c r="AMD1" s="0"/>
      <c r="AME1" s="0"/>
      <c r="AMF1" s="0"/>
      <c r="AMG1" s="0"/>
      <c r="AMH1" s="0"/>
      <c r="AMI1" s="0"/>
      <c r="AMJ1" s="0"/>
    </row>
    <row r="2" customFormat="false" ht="16.9" hidden="false" customHeight="true" outlineLevel="0" collapsed="false">
      <c r="A2" s="34" t="n">
        <v>0</v>
      </c>
      <c r="B2" s="35" t="n">
        <v>0</v>
      </c>
      <c r="C2" s="35" t="n">
        <v>0</v>
      </c>
      <c r="E2" s="2" t="n">
        <v>0</v>
      </c>
      <c r="G2" s="36" t="n">
        <v>0</v>
      </c>
      <c r="H2" s="36"/>
      <c r="J2" s="4" t="n">
        <f aca="false">K2+U2+CN2+DI2</f>
        <v>200</v>
      </c>
      <c r="K2" s="37" t="n">
        <f aca="false">SUM(L2:S2)</f>
        <v>50</v>
      </c>
      <c r="L2" s="38" t="n">
        <v>5</v>
      </c>
      <c r="M2" s="38" t="n">
        <v>5</v>
      </c>
      <c r="N2" s="38" t="n">
        <v>5</v>
      </c>
      <c r="O2" s="38" t="n">
        <v>5</v>
      </c>
      <c r="P2" s="38" t="n">
        <v>4</v>
      </c>
      <c r="Q2" s="38" t="n">
        <v>4</v>
      </c>
      <c r="R2" s="38" t="n">
        <v>8</v>
      </c>
      <c r="S2" s="38" t="n">
        <v>14</v>
      </c>
      <c r="T2" s="38"/>
      <c r="U2" s="39" t="n">
        <f aca="false">SUM(V2:CL2)</f>
        <v>70</v>
      </c>
      <c r="V2" s="40"/>
      <c r="W2" s="41" t="n">
        <v>2</v>
      </c>
      <c r="X2" s="41" t="n">
        <v>2</v>
      </c>
      <c r="Y2" s="41" t="n">
        <v>2</v>
      </c>
      <c r="Z2" s="41" t="n">
        <v>4</v>
      </c>
      <c r="AA2" s="41" t="n">
        <v>2</v>
      </c>
      <c r="AB2" s="41" t="n">
        <v>2</v>
      </c>
      <c r="AC2" s="41" t="n">
        <v>2</v>
      </c>
      <c r="AD2" s="42"/>
      <c r="AE2" s="41" t="n">
        <v>5</v>
      </c>
      <c r="AF2" s="41" t="n">
        <v>1</v>
      </c>
      <c r="AG2" s="41" t="n">
        <v>2</v>
      </c>
      <c r="AH2" s="41" t="n">
        <v>4</v>
      </c>
      <c r="AI2" s="41" t="n">
        <v>2</v>
      </c>
      <c r="AJ2" s="41" t="n">
        <v>2</v>
      </c>
      <c r="AK2" s="42"/>
      <c r="AL2" s="41" t="n">
        <v>1</v>
      </c>
      <c r="AM2" s="43"/>
      <c r="AN2" s="41" t="n">
        <v>1</v>
      </c>
      <c r="AO2" s="41" t="n">
        <v>1</v>
      </c>
      <c r="AP2" s="43"/>
      <c r="AQ2" s="41" t="n">
        <v>0.5</v>
      </c>
      <c r="AR2" s="41" t="n">
        <v>0.5</v>
      </c>
      <c r="AS2" s="41" t="n">
        <v>0.5</v>
      </c>
      <c r="AT2" s="41" t="n">
        <v>0.5</v>
      </c>
      <c r="AU2" s="41" t="n">
        <v>0.5</v>
      </c>
      <c r="AV2" s="41" t="n">
        <v>0.5</v>
      </c>
      <c r="AW2" s="41" t="n">
        <v>1</v>
      </c>
      <c r="AX2" s="43"/>
      <c r="AY2" s="41" t="n">
        <v>2</v>
      </c>
      <c r="AZ2" s="41" t="n">
        <v>0.5</v>
      </c>
      <c r="BA2" s="41" t="n">
        <v>0.5</v>
      </c>
      <c r="BB2" s="41" t="n">
        <v>0.5</v>
      </c>
      <c r="BC2" s="41" t="n">
        <v>0.5</v>
      </c>
      <c r="BD2" s="43"/>
      <c r="BE2" s="41" t="n">
        <v>1.5</v>
      </c>
      <c r="BF2" s="41" t="n">
        <v>1.5</v>
      </c>
      <c r="BG2" s="41" t="n">
        <v>0.5</v>
      </c>
      <c r="BH2" s="41" t="n">
        <v>0.5</v>
      </c>
      <c r="BI2" s="41" t="n">
        <v>1.5</v>
      </c>
      <c r="BJ2" s="41" t="n">
        <v>1.5</v>
      </c>
      <c r="BK2" s="41" t="n">
        <v>0.5</v>
      </c>
      <c r="BL2" s="41" t="n">
        <v>0.5</v>
      </c>
      <c r="BM2" s="43"/>
      <c r="BN2" s="41" t="n">
        <v>1</v>
      </c>
      <c r="BO2" s="41" t="n">
        <v>5</v>
      </c>
      <c r="BP2" s="41" t="n">
        <v>1</v>
      </c>
      <c r="BQ2" s="43"/>
      <c r="BR2" s="41" t="n">
        <v>0.5</v>
      </c>
      <c r="BS2" s="43"/>
      <c r="BT2" s="41" t="n">
        <v>3</v>
      </c>
      <c r="BU2" s="41" t="n">
        <v>1</v>
      </c>
      <c r="BV2" s="43"/>
      <c r="BW2" s="41" t="n">
        <v>0.5</v>
      </c>
      <c r="BX2" s="41" t="n">
        <v>0.5</v>
      </c>
      <c r="BY2" s="41" t="n">
        <v>0.5</v>
      </c>
      <c r="BZ2" s="41" t="n">
        <v>0.5</v>
      </c>
      <c r="CA2" s="41" t="n">
        <v>0.5</v>
      </c>
      <c r="CB2" s="41" t="n">
        <v>0.5</v>
      </c>
      <c r="CC2" s="41" t="n">
        <v>0.5</v>
      </c>
      <c r="CD2" s="41" t="n">
        <v>0.5</v>
      </c>
      <c r="CE2" s="41" t="n">
        <v>0.5</v>
      </c>
      <c r="CF2" s="41" t="n">
        <v>0.5</v>
      </c>
      <c r="CG2" s="41" t="n">
        <v>0.5</v>
      </c>
      <c r="CH2" s="43"/>
      <c r="CI2" s="41" t="n">
        <v>0.5</v>
      </c>
      <c r="CJ2" s="41" t="n">
        <v>0.5</v>
      </c>
      <c r="CK2" s="41" t="n">
        <v>0.5</v>
      </c>
      <c r="CL2" s="41" t="n">
        <v>0.5</v>
      </c>
      <c r="CM2" s="44"/>
      <c r="CN2" s="45" t="n">
        <f aca="false">SUM(CO2:DG2)</f>
        <v>30</v>
      </c>
      <c r="CO2" s="46" t="n">
        <v>1</v>
      </c>
      <c r="CP2" s="46" t="n">
        <v>1</v>
      </c>
      <c r="CQ2" s="46" t="n">
        <v>2</v>
      </c>
      <c r="CR2" s="46" t="n">
        <v>1</v>
      </c>
      <c r="CS2" s="46" t="n">
        <v>2</v>
      </c>
      <c r="CT2" s="46" t="n">
        <v>2</v>
      </c>
      <c r="CU2" s="46" t="n">
        <v>2</v>
      </c>
      <c r="CV2" s="46" t="n">
        <v>2</v>
      </c>
      <c r="CW2" s="46" t="n">
        <v>2</v>
      </c>
      <c r="CX2" s="46" t="n">
        <v>1</v>
      </c>
      <c r="CY2" s="46" t="n">
        <v>1</v>
      </c>
      <c r="CZ2" s="46" t="n">
        <v>2</v>
      </c>
      <c r="DA2" s="46" t="n">
        <v>1</v>
      </c>
      <c r="DB2" s="46" t="n">
        <v>2</v>
      </c>
      <c r="DC2" s="46" t="n">
        <v>2</v>
      </c>
      <c r="DD2" s="46" t="n">
        <v>2</v>
      </c>
      <c r="DE2" s="46" t="n">
        <v>2</v>
      </c>
      <c r="DF2" s="46" t="n">
        <v>1</v>
      </c>
      <c r="DG2" s="46" t="n">
        <v>1</v>
      </c>
      <c r="DH2" s="47"/>
      <c r="DI2" s="48" t="n">
        <f aca="false">SUM(DJ2,EE2,EH2)</f>
        <v>50</v>
      </c>
      <c r="DJ2" s="49" t="n">
        <f aca="false">SUM(DK2:ED2)</f>
        <v>20</v>
      </c>
      <c r="DK2" s="50" t="n">
        <v>1</v>
      </c>
      <c r="DL2" s="50" t="n">
        <v>1</v>
      </c>
      <c r="DM2" s="50" t="n">
        <v>1</v>
      </c>
      <c r="DN2" s="50" t="n">
        <v>1</v>
      </c>
      <c r="DO2" s="50" t="n">
        <v>1</v>
      </c>
      <c r="DP2" s="51" t="n">
        <v>1</v>
      </c>
      <c r="DQ2" s="51" t="n">
        <v>1</v>
      </c>
      <c r="DR2" s="51" t="n">
        <v>1</v>
      </c>
      <c r="DS2" s="51" t="n">
        <v>1</v>
      </c>
      <c r="DT2" s="51" t="n">
        <v>1</v>
      </c>
      <c r="DU2" s="52" t="n">
        <v>1</v>
      </c>
      <c r="DV2" s="52" t="n">
        <v>1</v>
      </c>
      <c r="DW2" s="52" t="n">
        <v>1</v>
      </c>
      <c r="DX2" s="52" t="n">
        <v>1</v>
      </c>
      <c r="DY2" s="52" t="n">
        <v>1</v>
      </c>
      <c r="DZ2" s="53" t="n">
        <v>1</v>
      </c>
      <c r="EA2" s="53" t="n">
        <v>1</v>
      </c>
      <c r="EB2" s="53" t="n">
        <v>1</v>
      </c>
      <c r="EC2" s="53" t="n">
        <v>1</v>
      </c>
      <c r="ED2" s="53" t="n">
        <v>1</v>
      </c>
      <c r="EE2" s="49" t="n">
        <f aca="false">SUM(EF2:EG2)</f>
        <v>8</v>
      </c>
      <c r="EF2" s="54" t="n">
        <v>5</v>
      </c>
      <c r="EG2" s="54" t="n">
        <v>3</v>
      </c>
      <c r="EH2" s="49" t="n">
        <f aca="false">SUM(EI2:EP2)</f>
        <v>22</v>
      </c>
      <c r="EI2" s="54" t="n">
        <v>6</v>
      </c>
      <c r="EJ2" s="54" t="n">
        <v>3</v>
      </c>
      <c r="EK2" s="54" t="n">
        <v>3</v>
      </c>
      <c r="EL2" s="54" t="n">
        <v>6</v>
      </c>
      <c r="EM2" s="54" t="n">
        <v>1</v>
      </c>
      <c r="EN2" s="54" t="n">
        <v>1</v>
      </c>
      <c r="EO2" s="54" t="n">
        <v>1</v>
      </c>
      <c r="EP2" s="54" t="n">
        <v>1</v>
      </c>
      <c r="EQ2" s="55"/>
    </row>
    <row r="3" customFormat="false" ht="16.9" hidden="false" customHeight="true" outlineLevel="0" collapsed="false">
      <c r="A3" s="1" t="s">
        <v>141</v>
      </c>
      <c r="B3" s="2" t="n">
        <v>9</v>
      </c>
      <c r="C3" s="2" t="n">
        <v>9</v>
      </c>
      <c r="D3" s="56" t="s">
        <v>142</v>
      </c>
      <c r="E3" s="57" t="n">
        <v>64</v>
      </c>
      <c r="F3" s="58" t="s">
        <v>143</v>
      </c>
      <c r="G3" s="36" t="n">
        <v>64</v>
      </c>
      <c r="H3" s="36" t="s">
        <v>144</v>
      </c>
      <c r="I3" s="4" t="n">
        <v>1</v>
      </c>
      <c r="J3" s="4" t="n">
        <f aca="false">K3+U3+CN3+DI3</f>
        <v>100.5</v>
      </c>
      <c r="K3" s="37" t="n">
        <f aca="false">SUM(L3:S3)</f>
        <v>37</v>
      </c>
      <c r="L3" s="38" t="n">
        <v>4</v>
      </c>
      <c r="M3" s="38" t="n">
        <v>4</v>
      </c>
      <c r="N3" s="38" t="n">
        <v>5</v>
      </c>
      <c r="O3" s="38" t="n">
        <v>5</v>
      </c>
      <c r="P3" s="38" t="n">
        <v>4</v>
      </c>
      <c r="Q3" s="38" t="n">
        <v>4</v>
      </c>
      <c r="R3" s="38" t="n">
        <v>3</v>
      </c>
      <c r="S3" s="38" t="n">
        <v>8</v>
      </c>
      <c r="T3" s="59" t="s">
        <v>145</v>
      </c>
      <c r="U3" s="39" t="n">
        <f aca="false">SUM(V3:CL3)</f>
        <v>20.5</v>
      </c>
      <c r="V3" s="40"/>
      <c r="W3" s="41" t="n">
        <v>0</v>
      </c>
      <c r="X3" s="41"/>
      <c r="Y3" s="41"/>
      <c r="Z3" s="41"/>
      <c r="AA3" s="41"/>
      <c r="AB3" s="41"/>
      <c r="AC3" s="41"/>
      <c r="AD3" s="42"/>
      <c r="AE3" s="41" t="n">
        <v>5</v>
      </c>
      <c r="AF3" s="41" t="n">
        <v>1</v>
      </c>
      <c r="AG3" s="41" t="n">
        <v>0</v>
      </c>
      <c r="AH3" s="41" t="n">
        <v>4</v>
      </c>
      <c r="AI3" s="41" t="n">
        <v>2</v>
      </c>
      <c r="AJ3" s="41" t="n">
        <v>0</v>
      </c>
      <c r="AK3" s="42"/>
      <c r="AL3" s="41" t="n">
        <v>1</v>
      </c>
      <c r="AM3" s="43"/>
      <c r="AN3" s="41"/>
      <c r="AO3" s="41"/>
      <c r="AP3" s="43"/>
      <c r="AQ3" s="41" t="n">
        <v>1</v>
      </c>
      <c r="AR3" s="41" t="n">
        <v>1</v>
      </c>
      <c r="AS3" s="41" t="n">
        <v>0.5</v>
      </c>
      <c r="AT3" s="41" t="n">
        <v>1</v>
      </c>
      <c r="AU3" s="41"/>
      <c r="AV3" s="41" t="n">
        <v>1</v>
      </c>
      <c r="AW3" s="41"/>
      <c r="AX3" s="43"/>
      <c r="AY3" s="41"/>
      <c r="AZ3" s="41" t="n">
        <v>1</v>
      </c>
      <c r="BA3" s="41" t="n">
        <v>1</v>
      </c>
      <c r="BB3" s="41" t="n">
        <v>1</v>
      </c>
      <c r="BC3" s="41"/>
      <c r="BD3" s="43"/>
      <c r="BE3" s="41"/>
      <c r="BF3" s="41"/>
      <c r="BG3" s="41"/>
      <c r="BH3" s="41"/>
      <c r="BI3" s="41"/>
      <c r="BJ3" s="41"/>
      <c r="BK3" s="41"/>
      <c r="BL3" s="41"/>
      <c r="BM3" s="43"/>
      <c r="BN3" s="41"/>
      <c r="BO3" s="41"/>
      <c r="BP3" s="41"/>
      <c r="BQ3" s="43"/>
      <c r="BR3" s="41"/>
      <c r="BS3" s="43"/>
      <c r="BT3" s="41"/>
      <c r="BU3" s="41"/>
      <c r="BV3" s="43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3"/>
      <c r="CI3" s="41"/>
      <c r="CJ3" s="41"/>
      <c r="CK3" s="41"/>
      <c r="CL3" s="41"/>
      <c r="CM3" s="44" t="s">
        <v>146</v>
      </c>
      <c r="CN3" s="45" t="n">
        <f aca="false">SUM(CO3:DG3)</f>
        <v>9</v>
      </c>
      <c r="CO3" s="46" t="n">
        <v>0</v>
      </c>
      <c r="CP3" s="46" t="n">
        <v>0</v>
      </c>
      <c r="CQ3" s="46" t="n">
        <v>1</v>
      </c>
      <c r="CR3" s="46" t="n">
        <v>0</v>
      </c>
      <c r="CS3" s="46" t="n">
        <v>0</v>
      </c>
      <c r="CT3" s="46" t="n">
        <v>0</v>
      </c>
      <c r="CU3" s="46" t="n">
        <v>0</v>
      </c>
      <c r="CV3" s="46" t="n">
        <v>0</v>
      </c>
      <c r="CW3" s="46" t="n">
        <v>0</v>
      </c>
      <c r="CX3" s="46" t="n">
        <v>0</v>
      </c>
      <c r="CY3" s="46" t="n">
        <v>1</v>
      </c>
      <c r="CZ3" s="46" t="n">
        <v>2</v>
      </c>
      <c r="DA3" s="46" t="n">
        <v>0</v>
      </c>
      <c r="DB3" s="46" t="n">
        <v>2</v>
      </c>
      <c r="DC3" s="46" t="n">
        <v>1</v>
      </c>
      <c r="DD3" s="46" t="n">
        <v>1</v>
      </c>
      <c r="DE3" s="46" t="n">
        <v>1</v>
      </c>
      <c r="DF3" s="46" t="n">
        <v>0</v>
      </c>
      <c r="DG3" s="46" t="n">
        <v>0</v>
      </c>
      <c r="DH3" s="60" t="s">
        <v>147</v>
      </c>
      <c r="DI3" s="48" t="n">
        <f aca="false">SUM(DJ3,EE3,EH3)</f>
        <v>34</v>
      </c>
      <c r="DJ3" s="49" t="n">
        <f aca="false">SUM(DK3:ED3)</f>
        <v>7</v>
      </c>
      <c r="DK3" s="50" t="n">
        <v>1</v>
      </c>
      <c r="DL3" s="50" t="n">
        <v>1</v>
      </c>
      <c r="DM3" s="50" t="n">
        <v>0</v>
      </c>
      <c r="DN3" s="50" t="n">
        <v>0</v>
      </c>
      <c r="DO3" s="50" t="n">
        <v>0</v>
      </c>
      <c r="DP3" s="51" t="n">
        <v>0</v>
      </c>
      <c r="DQ3" s="51" t="n">
        <v>0</v>
      </c>
      <c r="DR3" s="51" t="n">
        <v>0</v>
      </c>
      <c r="DS3" s="51" t="n">
        <v>0</v>
      </c>
      <c r="DT3" s="51" t="n">
        <v>0</v>
      </c>
      <c r="DU3" s="52" t="n">
        <v>1</v>
      </c>
      <c r="DV3" s="52" t="n">
        <v>1</v>
      </c>
      <c r="DW3" s="52" t="n">
        <v>1</v>
      </c>
      <c r="DX3" s="52" t="n">
        <v>0</v>
      </c>
      <c r="DY3" s="52" t="n">
        <v>1</v>
      </c>
      <c r="DZ3" s="53" t="n">
        <v>0</v>
      </c>
      <c r="EA3" s="53" t="n">
        <v>0</v>
      </c>
      <c r="EB3" s="53" t="n">
        <v>0</v>
      </c>
      <c r="EC3" s="53" t="n">
        <v>0</v>
      </c>
      <c r="ED3" s="53" t="n">
        <v>1</v>
      </c>
      <c r="EE3" s="49" t="n">
        <f aca="false">SUM(EF3:EG3)</f>
        <v>7</v>
      </c>
      <c r="EF3" s="54" t="n">
        <v>4</v>
      </c>
      <c r="EG3" s="54" t="n">
        <v>3</v>
      </c>
      <c r="EH3" s="49" t="n">
        <f aca="false">SUM(EI3:EP3)</f>
        <v>20</v>
      </c>
      <c r="EI3" s="54" t="n">
        <v>4</v>
      </c>
      <c r="EJ3" s="54" t="n">
        <v>3</v>
      </c>
      <c r="EK3" s="54" t="n">
        <v>3</v>
      </c>
      <c r="EL3" s="54" t="n">
        <v>6</v>
      </c>
      <c r="EM3" s="54" t="n">
        <v>1</v>
      </c>
      <c r="EN3" s="54" t="n">
        <v>1</v>
      </c>
      <c r="EO3" s="54" t="n">
        <v>1</v>
      </c>
      <c r="EP3" s="54" t="n">
        <v>1</v>
      </c>
      <c r="EQ3" s="55" t="s">
        <v>148</v>
      </c>
    </row>
    <row r="4" customFormat="false" ht="16.9" hidden="false" customHeight="true" outlineLevel="0" collapsed="false">
      <c r="A4" s="1" t="s">
        <v>149</v>
      </c>
      <c r="B4" s="2" t="n">
        <v>9</v>
      </c>
      <c r="C4" s="2" t="n">
        <v>9</v>
      </c>
      <c r="D4" s="56" t="s">
        <v>150</v>
      </c>
      <c r="E4" s="57" t="n">
        <v>15</v>
      </c>
      <c r="F4" s="61" t="s">
        <v>151</v>
      </c>
      <c r="G4" s="36" t="n">
        <v>15</v>
      </c>
      <c r="H4" s="36" t="s">
        <v>144</v>
      </c>
      <c r="I4" s="4" t="n">
        <v>1</v>
      </c>
      <c r="J4" s="4" t="n">
        <f aca="false">K4+U4+CN4+DI4</f>
        <v>80</v>
      </c>
      <c r="K4" s="37" t="n">
        <f aca="false">SUM(L4:S4)</f>
        <v>33</v>
      </c>
      <c r="L4" s="38" t="n">
        <v>5</v>
      </c>
      <c r="M4" s="38" t="n">
        <v>5</v>
      </c>
      <c r="N4" s="38" t="n">
        <v>0</v>
      </c>
      <c r="O4" s="38" t="n">
        <v>5</v>
      </c>
      <c r="P4" s="38" t="n">
        <v>4</v>
      </c>
      <c r="Q4" s="38" t="n">
        <v>4</v>
      </c>
      <c r="R4" s="38"/>
      <c r="S4" s="38" t="n">
        <v>10</v>
      </c>
      <c r="T4" s="59" t="s">
        <v>152</v>
      </c>
      <c r="U4" s="39" t="n">
        <f aca="false">SUM(V4:CL4)</f>
        <v>0</v>
      </c>
      <c r="V4" s="40"/>
      <c r="W4" s="41" t="n">
        <v>0</v>
      </c>
      <c r="X4" s="41" t="n">
        <v>0</v>
      </c>
      <c r="Y4" s="41" t="n">
        <v>0</v>
      </c>
      <c r="Z4" s="41" t="n">
        <v>0</v>
      </c>
      <c r="AA4" s="41" t="n">
        <v>0</v>
      </c>
      <c r="AB4" s="41" t="n">
        <v>0</v>
      </c>
      <c r="AC4" s="41" t="n">
        <v>0</v>
      </c>
      <c r="AD4" s="42"/>
      <c r="AE4" s="41" t="n">
        <v>0</v>
      </c>
      <c r="AF4" s="41" t="n">
        <v>0</v>
      </c>
      <c r="AG4" s="41" t="n">
        <v>0</v>
      </c>
      <c r="AH4" s="41" t="n">
        <v>0</v>
      </c>
      <c r="AI4" s="41" t="n">
        <v>0</v>
      </c>
      <c r="AJ4" s="41" t="n">
        <v>0</v>
      </c>
      <c r="AK4" s="42"/>
      <c r="AL4" s="41" t="n">
        <v>0</v>
      </c>
      <c r="AM4" s="43"/>
      <c r="AN4" s="41" t="n">
        <v>0</v>
      </c>
      <c r="AO4" s="41" t="n">
        <v>0</v>
      </c>
      <c r="AP4" s="43"/>
      <c r="AQ4" s="41" t="n">
        <v>0</v>
      </c>
      <c r="AR4" s="41" t="n">
        <v>0</v>
      </c>
      <c r="AS4" s="41" t="n">
        <v>0</v>
      </c>
      <c r="AT4" s="41" t="n">
        <v>0</v>
      </c>
      <c r="AU4" s="41" t="n">
        <v>0</v>
      </c>
      <c r="AV4" s="41" t="n">
        <v>0</v>
      </c>
      <c r="AW4" s="41" t="n">
        <v>0</v>
      </c>
      <c r="AX4" s="43"/>
      <c r="AY4" s="41" t="n">
        <v>0</v>
      </c>
      <c r="AZ4" s="41" t="n">
        <v>0</v>
      </c>
      <c r="BA4" s="41" t="n">
        <v>0</v>
      </c>
      <c r="BB4" s="41" t="n">
        <v>0</v>
      </c>
      <c r="BC4" s="41" t="n">
        <v>0</v>
      </c>
      <c r="BD4" s="43"/>
      <c r="BE4" s="41" t="n">
        <v>0</v>
      </c>
      <c r="BF4" s="41" t="n">
        <v>0</v>
      </c>
      <c r="BG4" s="41" t="n">
        <v>0</v>
      </c>
      <c r="BH4" s="41" t="n">
        <v>0</v>
      </c>
      <c r="BI4" s="41" t="n">
        <v>0</v>
      </c>
      <c r="BJ4" s="41" t="n">
        <v>0</v>
      </c>
      <c r="BK4" s="41" t="n">
        <v>0</v>
      </c>
      <c r="BL4" s="41" t="n">
        <v>0</v>
      </c>
      <c r="BM4" s="43"/>
      <c r="BN4" s="41" t="n">
        <v>0</v>
      </c>
      <c r="BO4" s="41" t="n">
        <v>0</v>
      </c>
      <c r="BP4" s="41" t="n">
        <v>0</v>
      </c>
      <c r="BQ4" s="43"/>
      <c r="BR4" s="41" t="n">
        <v>0</v>
      </c>
      <c r="BS4" s="43"/>
      <c r="BT4" s="41" t="n">
        <v>0</v>
      </c>
      <c r="BU4" s="41" t="n">
        <v>0</v>
      </c>
      <c r="BV4" s="43"/>
      <c r="BW4" s="41" t="n">
        <v>0</v>
      </c>
      <c r="BX4" s="41" t="n">
        <v>0</v>
      </c>
      <c r="BY4" s="41" t="n">
        <v>0</v>
      </c>
      <c r="BZ4" s="41" t="n">
        <v>0</v>
      </c>
      <c r="CA4" s="41" t="n">
        <v>0</v>
      </c>
      <c r="CB4" s="41" t="n">
        <v>0</v>
      </c>
      <c r="CC4" s="41" t="n">
        <v>0</v>
      </c>
      <c r="CD4" s="41" t="n">
        <v>0</v>
      </c>
      <c r="CE4" s="41" t="n">
        <v>0</v>
      </c>
      <c r="CF4" s="41" t="n">
        <v>0</v>
      </c>
      <c r="CG4" s="41" t="n">
        <v>0</v>
      </c>
      <c r="CH4" s="43"/>
      <c r="CI4" s="41" t="n">
        <v>0</v>
      </c>
      <c r="CJ4" s="41" t="n">
        <v>0</v>
      </c>
      <c r="CK4" s="41" t="n">
        <v>0</v>
      </c>
      <c r="CL4" s="41" t="n">
        <v>0</v>
      </c>
      <c r="CM4" s="44" t="s">
        <v>153</v>
      </c>
      <c r="CN4" s="45" t="n">
        <f aca="false">SUM(CO4:DG4)</f>
        <v>11</v>
      </c>
      <c r="CO4" s="46" t="n">
        <v>0</v>
      </c>
      <c r="CP4" s="46" t="n">
        <v>1</v>
      </c>
      <c r="CQ4" s="46" t="n">
        <v>0</v>
      </c>
      <c r="CR4" s="46" t="n">
        <v>1</v>
      </c>
      <c r="CS4" s="46" t="n">
        <v>0</v>
      </c>
      <c r="CT4" s="46" t="n">
        <v>1</v>
      </c>
      <c r="CU4" s="46" t="n">
        <v>1</v>
      </c>
      <c r="CV4" s="46" t="n">
        <v>0</v>
      </c>
      <c r="CW4" s="46" t="n">
        <v>0</v>
      </c>
      <c r="CX4" s="46" t="n">
        <v>1</v>
      </c>
      <c r="CY4" s="46" t="n">
        <v>1</v>
      </c>
      <c r="CZ4" s="46" t="n">
        <v>2</v>
      </c>
      <c r="DA4" s="46" t="n">
        <v>0</v>
      </c>
      <c r="DB4" s="46" t="n">
        <v>0</v>
      </c>
      <c r="DC4" s="46" t="n">
        <v>1</v>
      </c>
      <c r="DD4" s="46" t="n">
        <v>1</v>
      </c>
      <c r="DE4" s="46" t="n">
        <v>1</v>
      </c>
      <c r="DF4" s="46" t="n">
        <v>0</v>
      </c>
      <c r="DG4" s="46" t="n">
        <v>0</v>
      </c>
      <c r="DH4" s="60" t="s">
        <v>154</v>
      </c>
      <c r="DI4" s="48" t="n">
        <f aca="false">SUM(DJ4,EE4,EH4)</f>
        <v>36</v>
      </c>
      <c r="DJ4" s="49" t="n">
        <f aca="false">SUM(DK4:ED4)</f>
        <v>20</v>
      </c>
      <c r="DK4" s="50" t="n">
        <v>1</v>
      </c>
      <c r="DL4" s="50" t="n">
        <v>1</v>
      </c>
      <c r="DM4" s="50" t="n">
        <v>1</v>
      </c>
      <c r="DN4" s="50" t="n">
        <v>1</v>
      </c>
      <c r="DO4" s="50" t="n">
        <v>1</v>
      </c>
      <c r="DP4" s="51" t="n">
        <v>1</v>
      </c>
      <c r="DQ4" s="51" t="n">
        <v>1</v>
      </c>
      <c r="DR4" s="51" t="n">
        <v>1</v>
      </c>
      <c r="DS4" s="51" t="n">
        <v>1</v>
      </c>
      <c r="DT4" s="51" t="n">
        <v>1</v>
      </c>
      <c r="DU4" s="52" t="n">
        <v>1</v>
      </c>
      <c r="DV4" s="52" t="n">
        <v>1</v>
      </c>
      <c r="DW4" s="52" t="n">
        <v>1</v>
      </c>
      <c r="DX4" s="52" t="n">
        <v>1</v>
      </c>
      <c r="DY4" s="52" t="n">
        <v>1</v>
      </c>
      <c r="DZ4" s="53" t="n">
        <v>1</v>
      </c>
      <c r="EA4" s="53" t="n">
        <v>1</v>
      </c>
      <c r="EB4" s="53" t="n">
        <v>1</v>
      </c>
      <c r="EC4" s="53" t="n">
        <v>1</v>
      </c>
      <c r="ED4" s="53" t="n">
        <v>1</v>
      </c>
      <c r="EE4" s="49" t="n">
        <f aca="false">SUM(EF4:EG4)</f>
        <v>4</v>
      </c>
      <c r="EF4" s="54" t="n">
        <v>2</v>
      </c>
      <c r="EG4" s="54" t="n">
        <v>2</v>
      </c>
      <c r="EH4" s="49" t="n">
        <f aca="false">SUM(EI4:EP4)</f>
        <v>12</v>
      </c>
      <c r="EI4" s="54" t="n">
        <v>4</v>
      </c>
      <c r="EJ4" s="54" t="n">
        <v>2</v>
      </c>
      <c r="EK4" s="54" t="n">
        <v>3</v>
      </c>
      <c r="EL4" s="54" t="n">
        <v>0</v>
      </c>
      <c r="EM4" s="54" t="n">
        <v>1</v>
      </c>
      <c r="EN4" s="54" t="n">
        <v>1</v>
      </c>
      <c r="EO4" s="54" t="n">
        <v>1</v>
      </c>
      <c r="EP4" s="54" t="n">
        <v>0</v>
      </c>
      <c r="EQ4" s="55" t="s">
        <v>155</v>
      </c>
    </row>
    <row r="5" customFormat="false" ht="16.9" hidden="false" customHeight="true" outlineLevel="0" collapsed="false">
      <c r="A5" s="1" t="s">
        <v>156</v>
      </c>
      <c r="B5" s="2" t="n">
        <v>9</v>
      </c>
      <c r="C5" s="2" t="n">
        <v>9</v>
      </c>
      <c r="D5" s="56" t="s">
        <v>157</v>
      </c>
      <c r="E5" s="57" t="n">
        <v>48</v>
      </c>
      <c r="F5" s="58" t="s">
        <v>158</v>
      </c>
      <c r="G5" s="36" t="n">
        <v>48</v>
      </c>
      <c r="H5" s="36" t="s">
        <v>144</v>
      </c>
      <c r="I5" s="4" t="n">
        <v>2</v>
      </c>
      <c r="J5" s="4" t="n">
        <f aca="false">K5+U5+CN5+DI5</f>
        <v>66</v>
      </c>
      <c r="K5" s="37" t="n">
        <f aca="false">SUM(L5:S5)</f>
        <v>30</v>
      </c>
      <c r="L5" s="38" t="n">
        <v>4</v>
      </c>
      <c r="M5" s="38" t="n">
        <v>5</v>
      </c>
      <c r="N5" s="38" t="n">
        <v>5</v>
      </c>
      <c r="O5" s="38" t="n">
        <v>2</v>
      </c>
      <c r="P5" s="38" t="n">
        <v>4</v>
      </c>
      <c r="Q5" s="38" t="n">
        <v>4</v>
      </c>
      <c r="R5" s="38" t="n">
        <v>6</v>
      </c>
      <c r="S5" s="38"/>
      <c r="T5" s="59" t="s">
        <v>159</v>
      </c>
      <c r="U5" s="39" t="n">
        <f aca="false">SUM(V5:CL5)</f>
        <v>3</v>
      </c>
      <c r="V5" s="40"/>
      <c r="W5" s="41" t="n">
        <v>0</v>
      </c>
      <c r="X5" s="41" t="n">
        <v>0</v>
      </c>
      <c r="Y5" s="41" t="n">
        <v>0</v>
      </c>
      <c r="Z5" s="41" t="n">
        <v>0</v>
      </c>
      <c r="AA5" s="41" t="n">
        <v>0</v>
      </c>
      <c r="AB5" s="41" t="n">
        <v>0</v>
      </c>
      <c r="AC5" s="41" t="n">
        <v>0</v>
      </c>
      <c r="AD5" s="42"/>
      <c r="AE5" s="41" t="n">
        <v>0</v>
      </c>
      <c r="AF5" s="41" t="n">
        <v>1</v>
      </c>
      <c r="AG5" s="41" t="n">
        <v>0</v>
      </c>
      <c r="AH5" s="41" t="n">
        <v>0</v>
      </c>
      <c r="AI5" s="41" t="n">
        <v>2</v>
      </c>
      <c r="AJ5" s="41" t="n">
        <v>0</v>
      </c>
      <c r="AK5" s="42"/>
      <c r="AL5" s="41"/>
      <c r="AM5" s="43"/>
      <c r="AN5" s="41"/>
      <c r="AO5" s="41"/>
      <c r="AP5" s="43"/>
      <c r="AQ5" s="41"/>
      <c r="AR5" s="41"/>
      <c r="AS5" s="41"/>
      <c r="AT5" s="41"/>
      <c r="AU5" s="41"/>
      <c r="AV5" s="41"/>
      <c r="AW5" s="41"/>
      <c r="AX5" s="43"/>
      <c r="AY5" s="41"/>
      <c r="AZ5" s="41"/>
      <c r="BA5" s="41"/>
      <c r="BB5" s="41"/>
      <c r="BC5" s="41"/>
      <c r="BD5" s="43"/>
      <c r="BE5" s="41"/>
      <c r="BF5" s="41"/>
      <c r="BG5" s="41"/>
      <c r="BH5" s="41"/>
      <c r="BI5" s="41"/>
      <c r="BJ5" s="41"/>
      <c r="BK5" s="41"/>
      <c r="BL5" s="41"/>
      <c r="BM5" s="43"/>
      <c r="BN5" s="41"/>
      <c r="BO5" s="41"/>
      <c r="BP5" s="41"/>
      <c r="BQ5" s="43"/>
      <c r="BR5" s="41"/>
      <c r="BS5" s="43"/>
      <c r="BT5" s="41"/>
      <c r="BU5" s="41"/>
      <c r="BV5" s="43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3"/>
      <c r="CI5" s="41"/>
      <c r="CJ5" s="41"/>
      <c r="CK5" s="41"/>
      <c r="CL5" s="41"/>
      <c r="CM5" s="44" t="s">
        <v>160</v>
      </c>
      <c r="CN5" s="45" t="n">
        <f aca="false">SUM(CO5:DG5)</f>
        <v>21</v>
      </c>
      <c r="CO5" s="46" t="n">
        <v>1</v>
      </c>
      <c r="CP5" s="46" t="n">
        <v>1</v>
      </c>
      <c r="CQ5" s="46" t="n">
        <v>1</v>
      </c>
      <c r="CR5" s="46" t="n">
        <v>1</v>
      </c>
      <c r="CS5" s="46" t="n">
        <v>1</v>
      </c>
      <c r="CT5" s="46" t="n">
        <v>1</v>
      </c>
      <c r="CU5" s="46" t="n">
        <v>2</v>
      </c>
      <c r="CV5" s="46" t="n">
        <v>1</v>
      </c>
      <c r="CW5" s="46" t="n">
        <v>0</v>
      </c>
      <c r="CX5" s="46" t="n">
        <v>1</v>
      </c>
      <c r="CY5" s="46" t="n">
        <v>1</v>
      </c>
      <c r="CZ5" s="46" t="n">
        <v>1</v>
      </c>
      <c r="DA5" s="46" t="n">
        <v>0</v>
      </c>
      <c r="DB5" s="46" t="n">
        <v>2</v>
      </c>
      <c r="DC5" s="46" t="n">
        <v>2</v>
      </c>
      <c r="DD5" s="46" t="n">
        <v>2</v>
      </c>
      <c r="DE5" s="46" t="n">
        <v>2</v>
      </c>
      <c r="DF5" s="46" t="n">
        <v>1</v>
      </c>
      <c r="DG5" s="46" t="n">
        <v>0</v>
      </c>
      <c r="DH5" s="60" t="s">
        <v>161</v>
      </c>
      <c r="DI5" s="48" t="n">
        <f aca="false">SUM(DJ5,EE5,EH5)</f>
        <v>12</v>
      </c>
      <c r="DJ5" s="49" t="n">
        <f aca="false">SUM(DK5:ED5)</f>
        <v>9</v>
      </c>
      <c r="DK5" s="50" t="n">
        <v>0</v>
      </c>
      <c r="DL5" s="50" t="n">
        <v>0</v>
      </c>
      <c r="DM5" s="50" t="n">
        <v>0</v>
      </c>
      <c r="DN5" s="50" t="n">
        <v>0</v>
      </c>
      <c r="DO5" s="50" t="n">
        <v>0</v>
      </c>
      <c r="DP5" s="51" t="n">
        <v>0</v>
      </c>
      <c r="DQ5" s="51" t="n">
        <v>0</v>
      </c>
      <c r="DR5" s="51" t="n">
        <v>0</v>
      </c>
      <c r="DS5" s="51" t="n">
        <v>0</v>
      </c>
      <c r="DT5" s="51" t="n">
        <v>0</v>
      </c>
      <c r="DU5" s="52" t="n">
        <v>1</v>
      </c>
      <c r="DV5" s="52" t="n">
        <v>1</v>
      </c>
      <c r="DW5" s="52" t="n">
        <v>1</v>
      </c>
      <c r="DX5" s="52" t="n">
        <v>1</v>
      </c>
      <c r="DY5" s="52" t="n">
        <v>1</v>
      </c>
      <c r="DZ5" s="53" t="n">
        <v>1</v>
      </c>
      <c r="EA5" s="53" t="n">
        <v>1</v>
      </c>
      <c r="EB5" s="53" t="n">
        <v>1</v>
      </c>
      <c r="EC5" s="53" t="n">
        <v>1</v>
      </c>
      <c r="ED5" s="53" t="n">
        <v>0</v>
      </c>
      <c r="EE5" s="49" t="n">
        <f aca="false">SUM(EF5:EG5)</f>
        <v>3</v>
      </c>
      <c r="EF5" s="54" t="n">
        <v>1</v>
      </c>
      <c r="EG5" s="54" t="n">
        <v>2</v>
      </c>
      <c r="EH5" s="49" t="n">
        <f aca="false">SUM(EI5:EP5)</f>
        <v>0</v>
      </c>
      <c r="EI5" s="54" t="n">
        <v>0</v>
      </c>
      <c r="EJ5" s="54" t="n">
        <v>0</v>
      </c>
      <c r="EK5" s="54" t="n">
        <v>0</v>
      </c>
      <c r="EL5" s="54" t="n">
        <v>0</v>
      </c>
      <c r="EM5" s="54" t="n">
        <v>0</v>
      </c>
      <c r="EN5" s="54" t="n">
        <v>0</v>
      </c>
      <c r="EO5" s="54" t="n">
        <v>0</v>
      </c>
      <c r="EP5" s="54" t="n">
        <v>0</v>
      </c>
      <c r="EQ5" s="55" t="s">
        <v>162</v>
      </c>
    </row>
    <row r="6" customFormat="false" ht="16.9" hidden="false" customHeight="true" outlineLevel="0" collapsed="false">
      <c r="A6" s="62" t="s">
        <v>163</v>
      </c>
      <c r="B6" s="63" t="n">
        <v>9</v>
      </c>
      <c r="C6" s="63" t="n">
        <v>9</v>
      </c>
      <c r="D6" s="56" t="s">
        <v>164</v>
      </c>
      <c r="E6" s="57" t="n">
        <v>39</v>
      </c>
      <c r="F6" s="58" t="s">
        <v>165</v>
      </c>
      <c r="G6" s="36" t="n">
        <v>39</v>
      </c>
      <c r="H6" s="36" t="s">
        <v>144</v>
      </c>
      <c r="I6" s="4" t="n">
        <v>2</v>
      </c>
      <c r="J6" s="4" t="n">
        <f aca="false">K6+U6+CN6+DI6</f>
        <v>60</v>
      </c>
      <c r="K6" s="37" t="n">
        <f aca="false">SUM(L6:S6)</f>
        <v>26</v>
      </c>
      <c r="L6" s="38" t="n">
        <v>5</v>
      </c>
      <c r="M6" s="38" t="n">
        <v>5</v>
      </c>
      <c r="N6" s="38" t="n">
        <v>5</v>
      </c>
      <c r="O6" s="59" t="n">
        <v>3</v>
      </c>
      <c r="P6" s="38" t="n">
        <v>4</v>
      </c>
      <c r="Q6" s="38" t="n">
        <v>4</v>
      </c>
      <c r="R6" s="38"/>
      <c r="S6" s="38"/>
      <c r="T6" s="59" t="s">
        <v>159</v>
      </c>
      <c r="U6" s="39" t="n">
        <f aca="false">SUM(V6:CL6)</f>
        <v>0</v>
      </c>
      <c r="V6" s="40"/>
      <c r="W6" s="41" t="n">
        <v>0</v>
      </c>
      <c r="X6" s="41" t="n">
        <v>0</v>
      </c>
      <c r="Y6" s="41" t="n">
        <v>0</v>
      </c>
      <c r="Z6" s="41" t="n">
        <v>0</v>
      </c>
      <c r="AA6" s="41" t="n">
        <v>0</v>
      </c>
      <c r="AB6" s="41" t="n">
        <v>0</v>
      </c>
      <c r="AC6" s="41" t="n">
        <v>0</v>
      </c>
      <c r="AD6" s="42"/>
      <c r="AE6" s="41"/>
      <c r="AF6" s="41"/>
      <c r="AG6" s="41"/>
      <c r="AH6" s="41"/>
      <c r="AI6" s="41"/>
      <c r="AJ6" s="41"/>
      <c r="AK6" s="42"/>
      <c r="AL6" s="41"/>
      <c r="AM6" s="43"/>
      <c r="AN6" s="41"/>
      <c r="AO6" s="41"/>
      <c r="AP6" s="43"/>
      <c r="AQ6" s="41"/>
      <c r="AR6" s="41"/>
      <c r="AS6" s="41"/>
      <c r="AT6" s="41"/>
      <c r="AU6" s="41"/>
      <c r="AV6" s="41"/>
      <c r="AW6" s="41"/>
      <c r="AX6" s="43"/>
      <c r="AY6" s="41"/>
      <c r="AZ6" s="41"/>
      <c r="BA6" s="41"/>
      <c r="BB6" s="41"/>
      <c r="BC6" s="41"/>
      <c r="BD6" s="43"/>
      <c r="BE6" s="41"/>
      <c r="BF6" s="41"/>
      <c r="BG6" s="41"/>
      <c r="BH6" s="41"/>
      <c r="BI6" s="41"/>
      <c r="BJ6" s="41"/>
      <c r="BK6" s="41"/>
      <c r="BL6" s="41"/>
      <c r="BM6" s="43"/>
      <c r="BN6" s="41"/>
      <c r="BO6" s="41"/>
      <c r="BP6" s="41"/>
      <c r="BQ6" s="43"/>
      <c r="BR6" s="41"/>
      <c r="BS6" s="43"/>
      <c r="BT6" s="41"/>
      <c r="BU6" s="41"/>
      <c r="BV6" s="43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3"/>
      <c r="CI6" s="41"/>
      <c r="CJ6" s="41"/>
      <c r="CK6" s="41"/>
      <c r="CL6" s="41"/>
      <c r="CM6" s="44" t="s">
        <v>160</v>
      </c>
      <c r="CN6" s="45" t="n">
        <f aca="false">SUM(CO6:DG6)</f>
        <v>15</v>
      </c>
      <c r="CO6" s="46" t="n">
        <v>0</v>
      </c>
      <c r="CP6" s="46" t="n">
        <v>0</v>
      </c>
      <c r="CQ6" s="46" t="n">
        <v>1</v>
      </c>
      <c r="CR6" s="46" t="n">
        <v>1</v>
      </c>
      <c r="CS6" s="46" t="n">
        <v>1</v>
      </c>
      <c r="CT6" s="46" t="n">
        <v>2</v>
      </c>
      <c r="CU6" s="46" t="n">
        <v>2</v>
      </c>
      <c r="CV6" s="46" t="n">
        <v>1</v>
      </c>
      <c r="CW6" s="46" t="n">
        <v>0</v>
      </c>
      <c r="CX6" s="46" t="n">
        <v>1</v>
      </c>
      <c r="CY6" s="46" t="n">
        <v>1</v>
      </c>
      <c r="CZ6" s="46" t="n">
        <v>2</v>
      </c>
      <c r="DA6" s="46" t="n">
        <v>0</v>
      </c>
      <c r="DB6" s="46" t="n">
        <v>1</v>
      </c>
      <c r="DC6" s="46" t="n">
        <v>0</v>
      </c>
      <c r="DD6" s="46" t="n">
        <v>1</v>
      </c>
      <c r="DE6" s="46" t="n">
        <v>1</v>
      </c>
      <c r="DF6" s="46" t="n">
        <v>0</v>
      </c>
      <c r="DG6" s="46" t="n">
        <v>0</v>
      </c>
      <c r="DH6" s="60" t="s">
        <v>166</v>
      </c>
      <c r="DI6" s="48" t="n">
        <f aca="false">SUM(DJ6,EE6,EH6)</f>
        <v>19</v>
      </c>
      <c r="DJ6" s="49" t="n">
        <f aca="false">SUM(DK6:ED6)</f>
        <v>0</v>
      </c>
      <c r="DK6" s="50" t="n">
        <v>0</v>
      </c>
      <c r="DL6" s="50" t="n">
        <v>0</v>
      </c>
      <c r="DM6" s="50" t="n">
        <v>0</v>
      </c>
      <c r="DN6" s="50" t="n">
        <v>0</v>
      </c>
      <c r="DO6" s="50" t="n">
        <v>0</v>
      </c>
      <c r="DP6" s="51" t="n">
        <v>0</v>
      </c>
      <c r="DQ6" s="51" t="n">
        <v>0</v>
      </c>
      <c r="DR6" s="51" t="n">
        <v>0</v>
      </c>
      <c r="DS6" s="51" t="n">
        <v>0</v>
      </c>
      <c r="DT6" s="51" t="n">
        <v>0</v>
      </c>
      <c r="DU6" s="52" t="n">
        <v>0</v>
      </c>
      <c r="DV6" s="52" t="n">
        <v>0</v>
      </c>
      <c r="DW6" s="52" t="n">
        <v>0</v>
      </c>
      <c r="DX6" s="52" t="n">
        <v>0</v>
      </c>
      <c r="DY6" s="52" t="n">
        <v>0</v>
      </c>
      <c r="DZ6" s="53" t="n">
        <v>0</v>
      </c>
      <c r="EA6" s="53" t="n">
        <v>0</v>
      </c>
      <c r="EB6" s="53" t="n">
        <v>0</v>
      </c>
      <c r="EC6" s="53" t="n">
        <v>0</v>
      </c>
      <c r="ED6" s="53" t="n">
        <v>0</v>
      </c>
      <c r="EE6" s="49" t="n">
        <f aca="false">SUM(EF6:EG6)</f>
        <v>3</v>
      </c>
      <c r="EF6" s="54" t="n">
        <v>3</v>
      </c>
      <c r="EG6" s="54" t="n">
        <v>0</v>
      </c>
      <c r="EH6" s="49" t="n">
        <f aca="false">SUM(EI6:EP6)</f>
        <v>16</v>
      </c>
      <c r="EI6" s="54" t="n">
        <v>4</v>
      </c>
      <c r="EJ6" s="54" t="n">
        <v>3</v>
      </c>
      <c r="EK6" s="54" t="n">
        <v>3</v>
      </c>
      <c r="EL6" s="54" t="n">
        <v>4</v>
      </c>
      <c r="EM6" s="54" t="n">
        <v>1</v>
      </c>
      <c r="EN6" s="54" t="n">
        <v>1</v>
      </c>
      <c r="EO6" s="54" t="n">
        <v>0</v>
      </c>
      <c r="EP6" s="54" t="n">
        <v>0</v>
      </c>
      <c r="EQ6" s="55" t="s">
        <v>167</v>
      </c>
    </row>
    <row r="7" customFormat="false" ht="16.9" hidden="false" customHeight="true" outlineLevel="0" collapsed="false">
      <c r="A7" s="1" t="s">
        <v>168</v>
      </c>
      <c r="B7" s="2" t="n">
        <v>8</v>
      </c>
      <c r="C7" s="2" t="n">
        <v>9</v>
      </c>
      <c r="D7" s="56" t="s">
        <v>169</v>
      </c>
      <c r="E7" s="57" t="n">
        <v>52</v>
      </c>
      <c r="F7" s="64" t="s">
        <v>170</v>
      </c>
      <c r="G7" s="36" t="n">
        <v>52</v>
      </c>
      <c r="H7" s="36" t="s">
        <v>144</v>
      </c>
      <c r="I7" s="4" t="n">
        <v>2</v>
      </c>
      <c r="J7" s="4" t="n">
        <f aca="false">K7+U7+CN7+DI7</f>
        <v>60</v>
      </c>
      <c r="K7" s="37" t="n">
        <f aca="false">SUM(L7:S7)</f>
        <v>24</v>
      </c>
      <c r="L7" s="38" t="n">
        <v>5</v>
      </c>
      <c r="M7" s="38" t="n">
        <v>5</v>
      </c>
      <c r="N7" s="38" t="n">
        <v>5</v>
      </c>
      <c r="O7" s="38" t="n">
        <v>3</v>
      </c>
      <c r="P7" s="38" t="n">
        <v>4</v>
      </c>
      <c r="Q7" s="38" t="n">
        <v>2</v>
      </c>
      <c r="R7" s="38"/>
      <c r="S7" s="38"/>
      <c r="T7" s="59" t="s">
        <v>159</v>
      </c>
      <c r="U7" s="39" t="n">
        <f aca="false">SUM(V7:CL7)</f>
        <v>0</v>
      </c>
      <c r="V7" s="40"/>
      <c r="W7" s="41" t="n">
        <v>0</v>
      </c>
      <c r="X7" s="41" t="n">
        <v>0</v>
      </c>
      <c r="Y7" s="41" t="n">
        <v>0</v>
      </c>
      <c r="Z7" s="41" t="n">
        <v>0</v>
      </c>
      <c r="AA7" s="41" t="n">
        <v>0</v>
      </c>
      <c r="AB7" s="41" t="n">
        <v>0</v>
      </c>
      <c r="AC7" s="41" t="n">
        <v>0</v>
      </c>
      <c r="AD7" s="42"/>
      <c r="AE7" s="41"/>
      <c r="AF7" s="41"/>
      <c r="AG7" s="41"/>
      <c r="AH7" s="41"/>
      <c r="AI7" s="41"/>
      <c r="AJ7" s="41"/>
      <c r="AK7" s="42"/>
      <c r="AL7" s="41"/>
      <c r="AM7" s="43"/>
      <c r="AN7" s="41"/>
      <c r="AO7" s="41"/>
      <c r="AP7" s="43"/>
      <c r="AQ7" s="41"/>
      <c r="AR7" s="41"/>
      <c r="AS7" s="41"/>
      <c r="AT7" s="41"/>
      <c r="AU7" s="41"/>
      <c r="AV7" s="41"/>
      <c r="AW7" s="41"/>
      <c r="AX7" s="43"/>
      <c r="AY7" s="41"/>
      <c r="AZ7" s="41"/>
      <c r="BA7" s="41"/>
      <c r="BB7" s="41"/>
      <c r="BC7" s="41"/>
      <c r="BD7" s="43"/>
      <c r="BE7" s="41"/>
      <c r="BF7" s="41"/>
      <c r="BG7" s="41"/>
      <c r="BH7" s="41"/>
      <c r="BI7" s="41"/>
      <c r="BJ7" s="41"/>
      <c r="BK7" s="41"/>
      <c r="BL7" s="41"/>
      <c r="BM7" s="43"/>
      <c r="BN7" s="41"/>
      <c r="BO7" s="41"/>
      <c r="BP7" s="41"/>
      <c r="BQ7" s="43"/>
      <c r="BR7" s="41"/>
      <c r="BS7" s="43"/>
      <c r="BT7" s="41"/>
      <c r="BU7" s="41"/>
      <c r="BV7" s="43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3"/>
      <c r="CI7" s="41"/>
      <c r="CJ7" s="41"/>
      <c r="CK7" s="41"/>
      <c r="CL7" s="41"/>
      <c r="CM7" s="44" t="s">
        <v>160</v>
      </c>
      <c r="CN7" s="45" t="n">
        <f aca="false">SUM(CO7:DG7)</f>
        <v>17</v>
      </c>
      <c r="CO7" s="46" t="n">
        <v>0</v>
      </c>
      <c r="CP7" s="46" t="n">
        <v>0</v>
      </c>
      <c r="CQ7" s="46" t="n">
        <v>2</v>
      </c>
      <c r="CR7" s="46" t="n">
        <v>1</v>
      </c>
      <c r="CS7" s="46" t="n">
        <v>1</v>
      </c>
      <c r="CT7" s="46" t="n">
        <v>0</v>
      </c>
      <c r="CU7" s="46" t="n">
        <v>2</v>
      </c>
      <c r="CV7" s="46" t="n">
        <v>0</v>
      </c>
      <c r="CW7" s="46" t="n">
        <v>0</v>
      </c>
      <c r="CX7" s="46" t="n">
        <v>1</v>
      </c>
      <c r="CY7" s="46" t="n">
        <v>1</v>
      </c>
      <c r="CZ7" s="46" t="n">
        <v>0</v>
      </c>
      <c r="DA7" s="46" t="n">
        <v>1</v>
      </c>
      <c r="DB7" s="46" t="n">
        <v>2</v>
      </c>
      <c r="DC7" s="46" t="n">
        <v>2</v>
      </c>
      <c r="DD7" s="46" t="n">
        <v>2</v>
      </c>
      <c r="DE7" s="46" t="n">
        <v>2</v>
      </c>
      <c r="DF7" s="46" t="n">
        <v>0</v>
      </c>
      <c r="DG7" s="46" t="n">
        <v>0</v>
      </c>
      <c r="DH7" s="60" t="s">
        <v>161</v>
      </c>
      <c r="DI7" s="48" t="n">
        <f aca="false">SUM(DJ7,EE7,EH7)</f>
        <v>19</v>
      </c>
      <c r="DJ7" s="49" t="n">
        <f aca="false">SUM(DK7:ED7)</f>
        <v>5</v>
      </c>
      <c r="DK7" s="50" t="n">
        <v>0</v>
      </c>
      <c r="DL7" s="50" t="n">
        <v>0</v>
      </c>
      <c r="DM7" s="50" t="n">
        <v>0</v>
      </c>
      <c r="DN7" s="50" t="n">
        <v>1</v>
      </c>
      <c r="DO7" s="50" t="n">
        <v>1</v>
      </c>
      <c r="DP7" s="51" t="n">
        <v>0</v>
      </c>
      <c r="DQ7" s="51" t="n">
        <v>0</v>
      </c>
      <c r="DR7" s="51" t="n">
        <v>0</v>
      </c>
      <c r="DS7" s="51" t="n">
        <v>0</v>
      </c>
      <c r="DT7" s="51" t="n">
        <v>0</v>
      </c>
      <c r="DU7" s="52" t="n">
        <v>0</v>
      </c>
      <c r="DV7" s="52" t="n">
        <v>0</v>
      </c>
      <c r="DW7" s="52" t="n">
        <v>0</v>
      </c>
      <c r="DX7" s="52" t="n">
        <v>0</v>
      </c>
      <c r="DY7" s="52" t="n">
        <v>1</v>
      </c>
      <c r="DZ7" s="53" t="n">
        <v>0</v>
      </c>
      <c r="EA7" s="53" t="n">
        <v>0</v>
      </c>
      <c r="EB7" s="53" t="n">
        <v>1</v>
      </c>
      <c r="EC7" s="53" t="n">
        <v>0</v>
      </c>
      <c r="ED7" s="53" t="n">
        <v>1</v>
      </c>
      <c r="EE7" s="49" t="n">
        <f aca="false">SUM(EF7:EG7)</f>
        <v>4</v>
      </c>
      <c r="EF7" s="54" t="n">
        <v>2</v>
      </c>
      <c r="EG7" s="54" t="n">
        <v>2</v>
      </c>
      <c r="EH7" s="49" t="n">
        <f aca="false">SUM(EI7:EP7)</f>
        <v>10</v>
      </c>
      <c r="EI7" s="54" t="n">
        <v>2</v>
      </c>
      <c r="EJ7" s="54" t="n">
        <v>1</v>
      </c>
      <c r="EK7" s="54" t="n">
        <v>3</v>
      </c>
      <c r="EL7" s="54" t="n">
        <v>2</v>
      </c>
      <c r="EM7" s="54" t="n">
        <v>1</v>
      </c>
      <c r="EN7" s="54" t="n">
        <v>1</v>
      </c>
      <c r="EO7" s="54" t="n">
        <v>0</v>
      </c>
      <c r="EP7" s="54" t="n">
        <v>0</v>
      </c>
      <c r="EQ7" s="55" t="s">
        <v>162</v>
      </c>
    </row>
    <row r="8" customFormat="false" ht="16.9" hidden="false" customHeight="true" outlineLevel="0" collapsed="false">
      <c r="A8" s="1" t="s">
        <v>171</v>
      </c>
      <c r="B8" s="2" t="n">
        <v>8</v>
      </c>
      <c r="C8" s="2" t="n">
        <v>9</v>
      </c>
      <c r="D8" s="56" t="s">
        <v>172</v>
      </c>
      <c r="E8" s="57" t="n">
        <v>57</v>
      </c>
      <c r="F8" s="58" t="s">
        <v>173</v>
      </c>
      <c r="G8" s="36" t="n">
        <v>57</v>
      </c>
      <c r="H8" s="36"/>
      <c r="I8" s="4" t="n">
        <v>2</v>
      </c>
      <c r="J8" s="4" t="n">
        <f aca="false">K8+U8+CN8+DI8</f>
        <v>59</v>
      </c>
      <c r="K8" s="37" t="n">
        <f aca="false">SUM(L8:S8)</f>
        <v>16</v>
      </c>
      <c r="L8" s="38" t="n">
        <v>4</v>
      </c>
      <c r="M8" s="38" t="n">
        <v>5</v>
      </c>
      <c r="N8" s="38" t="n">
        <v>0</v>
      </c>
      <c r="O8" s="38" t="n">
        <v>3</v>
      </c>
      <c r="P8" s="38"/>
      <c r="Q8" s="38"/>
      <c r="R8" s="38" t="n">
        <v>4</v>
      </c>
      <c r="S8" s="38"/>
      <c r="T8" s="59" t="s">
        <v>145</v>
      </c>
      <c r="U8" s="39" t="n">
        <f aca="false">SUM(V8:CL8)</f>
        <v>0</v>
      </c>
      <c r="V8" s="40"/>
      <c r="W8" s="41" t="n">
        <v>0</v>
      </c>
      <c r="X8" s="41"/>
      <c r="Y8" s="41"/>
      <c r="Z8" s="41"/>
      <c r="AA8" s="41"/>
      <c r="AB8" s="41"/>
      <c r="AC8" s="41"/>
      <c r="AD8" s="42"/>
      <c r="AE8" s="41"/>
      <c r="AF8" s="41"/>
      <c r="AG8" s="41"/>
      <c r="AH8" s="41"/>
      <c r="AI8" s="41"/>
      <c r="AJ8" s="41"/>
      <c r="AK8" s="42"/>
      <c r="AL8" s="41"/>
      <c r="AM8" s="43"/>
      <c r="AN8" s="41"/>
      <c r="AO8" s="41"/>
      <c r="AP8" s="43"/>
      <c r="AQ8" s="41"/>
      <c r="AR8" s="41"/>
      <c r="AS8" s="41"/>
      <c r="AT8" s="41"/>
      <c r="AU8" s="41"/>
      <c r="AV8" s="41"/>
      <c r="AW8" s="41"/>
      <c r="AX8" s="43"/>
      <c r="AY8" s="41"/>
      <c r="AZ8" s="41"/>
      <c r="BA8" s="41"/>
      <c r="BB8" s="41"/>
      <c r="BC8" s="41"/>
      <c r="BD8" s="43"/>
      <c r="BE8" s="41"/>
      <c r="BF8" s="41"/>
      <c r="BG8" s="41"/>
      <c r="BH8" s="41"/>
      <c r="BI8" s="41"/>
      <c r="BJ8" s="41"/>
      <c r="BK8" s="41"/>
      <c r="BL8" s="41"/>
      <c r="BM8" s="43"/>
      <c r="BN8" s="41"/>
      <c r="BO8" s="41"/>
      <c r="BP8" s="41"/>
      <c r="BQ8" s="43"/>
      <c r="BR8" s="41"/>
      <c r="BS8" s="43"/>
      <c r="BT8" s="41"/>
      <c r="BU8" s="41"/>
      <c r="BV8" s="43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3"/>
      <c r="CI8" s="41"/>
      <c r="CJ8" s="41"/>
      <c r="CK8" s="41"/>
      <c r="CL8" s="41"/>
      <c r="CM8" s="44" t="s">
        <v>146</v>
      </c>
      <c r="CN8" s="45" t="n">
        <f aca="false">SUM(CO8:DG8)</f>
        <v>21</v>
      </c>
      <c r="CO8" s="46" t="n">
        <v>1</v>
      </c>
      <c r="CP8" s="46" t="n">
        <v>1</v>
      </c>
      <c r="CQ8" s="46" t="n">
        <v>2</v>
      </c>
      <c r="CR8" s="46" t="n">
        <v>1</v>
      </c>
      <c r="CS8" s="46" t="n">
        <v>2</v>
      </c>
      <c r="CT8" s="46" t="n">
        <v>2</v>
      </c>
      <c r="CU8" s="46" t="n">
        <v>2</v>
      </c>
      <c r="CV8" s="46" t="n">
        <v>0</v>
      </c>
      <c r="CW8" s="46" t="n">
        <v>0</v>
      </c>
      <c r="CX8" s="46" t="n">
        <v>1</v>
      </c>
      <c r="CY8" s="46" t="n">
        <v>0</v>
      </c>
      <c r="CZ8" s="46" t="n">
        <v>0</v>
      </c>
      <c r="DA8" s="46" t="n">
        <v>1</v>
      </c>
      <c r="DB8" s="46" t="n">
        <v>2</v>
      </c>
      <c r="DC8" s="46" t="n">
        <v>2</v>
      </c>
      <c r="DD8" s="46" t="n">
        <v>2</v>
      </c>
      <c r="DE8" s="46" t="n">
        <v>2</v>
      </c>
      <c r="DF8" s="46" t="n">
        <v>0</v>
      </c>
      <c r="DG8" s="46" t="n">
        <v>0</v>
      </c>
      <c r="DH8" s="60" t="s">
        <v>174</v>
      </c>
      <c r="DI8" s="48" t="n">
        <f aca="false">SUM(DJ8,EE8,EH8)</f>
        <v>22</v>
      </c>
      <c r="DJ8" s="49" t="n">
        <f aca="false">SUM(DK8:ED8)</f>
        <v>2</v>
      </c>
      <c r="DK8" s="50" t="n">
        <v>0</v>
      </c>
      <c r="DL8" s="50" t="n">
        <v>0</v>
      </c>
      <c r="DM8" s="50" t="n">
        <v>0</v>
      </c>
      <c r="DN8" s="50" t="n">
        <v>0</v>
      </c>
      <c r="DO8" s="50" t="n">
        <v>0</v>
      </c>
      <c r="DP8" s="51" t="n">
        <v>0</v>
      </c>
      <c r="DQ8" s="51" t="n">
        <v>0</v>
      </c>
      <c r="DR8" s="51" t="n">
        <v>0</v>
      </c>
      <c r="DS8" s="51" t="n">
        <v>0</v>
      </c>
      <c r="DT8" s="51" t="n">
        <v>0</v>
      </c>
      <c r="DU8" s="52" t="n">
        <v>0</v>
      </c>
      <c r="DV8" s="52" t="n">
        <v>0</v>
      </c>
      <c r="DW8" s="52" t="n">
        <v>0</v>
      </c>
      <c r="DX8" s="52" t="n">
        <v>0</v>
      </c>
      <c r="DY8" s="52" t="n">
        <v>1</v>
      </c>
      <c r="DZ8" s="53" t="n">
        <v>0</v>
      </c>
      <c r="EA8" s="53" t="n">
        <v>0</v>
      </c>
      <c r="EB8" s="53" t="n">
        <v>0</v>
      </c>
      <c r="EC8" s="53" t="n">
        <v>0</v>
      </c>
      <c r="ED8" s="53" t="n">
        <v>1</v>
      </c>
      <c r="EE8" s="49" t="n">
        <f aca="false">SUM(EF8:EG8)</f>
        <v>3</v>
      </c>
      <c r="EF8" s="54" t="n">
        <v>2</v>
      </c>
      <c r="EG8" s="54" t="n">
        <v>1</v>
      </c>
      <c r="EH8" s="49" t="n">
        <f aca="false">SUM(EI8:EP8)</f>
        <v>17</v>
      </c>
      <c r="EI8" s="54" t="n">
        <v>6</v>
      </c>
      <c r="EJ8" s="54" t="n">
        <v>0</v>
      </c>
      <c r="EK8" s="54" t="n">
        <v>3</v>
      </c>
      <c r="EL8" s="54" t="n">
        <v>6</v>
      </c>
      <c r="EM8" s="54" t="n">
        <v>1</v>
      </c>
      <c r="EN8" s="54" t="n">
        <v>1</v>
      </c>
      <c r="EO8" s="54" t="n">
        <v>0</v>
      </c>
      <c r="EP8" s="54" t="n">
        <v>0</v>
      </c>
      <c r="EQ8" s="55" t="s">
        <v>175</v>
      </c>
    </row>
    <row r="9" customFormat="false" ht="16.9" hidden="false" customHeight="true" outlineLevel="0" collapsed="false">
      <c r="A9" s="1" t="s">
        <v>176</v>
      </c>
      <c r="B9" s="2" t="n">
        <v>9</v>
      </c>
      <c r="C9" s="2" t="n">
        <v>9</v>
      </c>
      <c r="D9" s="56" t="s">
        <v>177</v>
      </c>
      <c r="E9" s="57" t="n">
        <v>44</v>
      </c>
      <c r="F9" s="58" t="s">
        <v>178</v>
      </c>
      <c r="G9" s="36" t="n">
        <v>44</v>
      </c>
      <c r="H9" s="36"/>
      <c r="I9" s="4" t="n">
        <v>2</v>
      </c>
      <c r="J9" s="4" t="n">
        <f aca="false">K9+U9+CN9+DI9</f>
        <v>50</v>
      </c>
      <c r="K9" s="37" t="n">
        <f aca="false">SUM(L9:S9)</f>
        <v>22</v>
      </c>
      <c r="L9" s="38" t="n">
        <v>4</v>
      </c>
      <c r="M9" s="38" t="n">
        <v>5</v>
      </c>
      <c r="N9" s="38" t="n">
        <v>5</v>
      </c>
      <c r="O9" s="38" t="n">
        <v>0</v>
      </c>
      <c r="P9" s="38" t="n">
        <v>4</v>
      </c>
      <c r="Q9" s="38" t="n">
        <v>4</v>
      </c>
      <c r="R9" s="38"/>
      <c r="S9" s="38"/>
      <c r="T9" s="59" t="s">
        <v>159</v>
      </c>
      <c r="U9" s="39" t="n">
        <f aca="false">SUM(V9:CL9)</f>
        <v>0</v>
      </c>
      <c r="V9" s="40"/>
      <c r="W9" s="41" t="n">
        <v>0</v>
      </c>
      <c r="X9" s="41" t="n">
        <v>0</v>
      </c>
      <c r="Y9" s="41" t="n">
        <v>0</v>
      </c>
      <c r="Z9" s="41" t="n">
        <v>0</v>
      </c>
      <c r="AA9" s="41" t="n">
        <v>0</v>
      </c>
      <c r="AB9" s="41" t="n">
        <v>0</v>
      </c>
      <c r="AC9" s="41" t="n">
        <v>0</v>
      </c>
      <c r="AD9" s="42"/>
      <c r="AE9" s="41"/>
      <c r="AF9" s="41"/>
      <c r="AG9" s="41"/>
      <c r="AH9" s="41"/>
      <c r="AI9" s="41"/>
      <c r="AJ9" s="41"/>
      <c r="AK9" s="42"/>
      <c r="AL9" s="41"/>
      <c r="AM9" s="43"/>
      <c r="AN9" s="41"/>
      <c r="AO9" s="41"/>
      <c r="AP9" s="43"/>
      <c r="AQ9" s="41"/>
      <c r="AR9" s="41"/>
      <c r="AS9" s="41"/>
      <c r="AT9" s="41"/>
      <c r="AU9" s="41"/>
      <c r="AV9" s="41"/>
      <c r="AW9" s="41"/>
      <c r="AX9" s="43"/>
      <c r="AY9" s="41"/>
      <c r="AZ9" s="41"/>
      <c r="BA9" s="41"/>
      <c r="BB9" s="41"/>
      <c r="BC9" s="41"/>
      <c r="BD9" s="43"/>
      <c r="BE9" s="41"/>
      <c r="BF9" s="41"/>
      <c r="BG9" s="41"/>
      <c r="BH9" s="41"/>
      <c r="BI9" s="41"/>
      <c r="BJ9" s="41"/>
      <c r="BK9" s="41"/>
      <c r="BL9" s="41"/>
      <c r="BM9" s="43"/>
      <c r="BN9" s="41"/>
      <c r="BO9" s="41"/>
      <c r="BP9" s="41"/>
      <c r="BQ9" s="43"/>
      <c r="BR9" s="41"/>
      <c r="BS9" s="43"/>
      <c r="BT9" s="41"/>
      <c r="BU9" s="41"/>
      <c r="BV9" s="43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3"/>
      <c r="CI9" s="41"/>
      <c r="CJ9" s="41"/>
      <c r="CK9" s="41"/>
      <c r="CL9" s="41"/>
      <c r="CM9" s="44" t="s">
        <v>160</v>
      </c>
      <c r="CN9" s="45" t="n">
        <f aca="false">SUM(CO9:DG9)</f>
        <v>15</v>
      </c>
      <c r="CO9" s="46" t="n">
        <v>0</v>
      </c>
      <c r="CP9" s="46" t="n">
        <v>1</v>
      </c>
      <c r="CQ9" s="46" t="n">
        <v>1</v>
      </c>
      <c r="CR9" s="46" t="n">
        <v>1</v>
      </c>
      <c r="CS9" s="46" t="n">
        <v>1</v>
      </c>
      <c r="CT9" s="46" t="n">
        <v>1</v>
      </c>
      <c r="CU9" s="46" t="n">
        <v>2</v>
      </c>
      <c r="CV9" s="46" t="n">
        <v>0</v>
      </c>
      <c r="CW9" s="46" t="n">
        <v>0</v>
      </c>
      <c r="CX9" s="46" t="n">
        <v>1</v>
      </c>
      <c r="CY9" s="46" t="n">
        <v>1</v>
      </c>
      <c r="CZ9" s="46" t="n">
        <v>2</v>
      </c>
      <c r="DA9" s="46" t="n">
        <v>1</v>
      </c>
      <c r="DB9" s="46" t="n">
        <v>2</v>
      </c>
      <c r="DC9" s="46" t="n">
        <v>1</v>
      </c>
      <c r="DD9" s="46" t="n">
        <v>0</v>
      </c>
      <c r="DE9" s="46" t="n">
        <v>0</v>
      </c>
      <c r="DF9" s="46" t="n">
        <v>0</v>
      </c>
      <c r="DG9" s="46" t="n">
        <v>0</v>
      </c>
      <c r="DH9" s="60" t="s">
        <v>166</v>
      </c>
      <c r="DI9" s="48" t="n">
        <f aca="false">SUM(DJ9,EE9,EH9)</f>
        <v>13</v>
      </c>
      <c r="DJ9" s="49" t="n">
        <f aca="false">SUM(DK9:ED9)</f>
        <v>5</v>
      </c>
      <c r="DK9" s="50" t="n">
        <v>0</v>
      </c>
      <c r="DL9" s="50" t="n">
        <v>0</v>
      </c>
      <c r="DM9" s="50" t="n">
        <v>0</v>
      </c>
      <c r="DN9" s="50" t="n">
        <v>0</v>
      </c>
      <c r="DO9" s="50" t="n">
        <v>0</v>
      </c>
      <c r="DP9" s="51" t="n">
        <v>0</v>
      </c>
      <c r="DQ9" s="51" t="n">
        <v>0</v>
      </c>
      <c r="DR9" s="51" t="n">
        <v>0</v>
      </c>
      <c r="DS9" s="51" t="n">
        <v>0</v>
      </c>
      <c r="DT9" s="51" t="n">
        <v>0</v>
      </c>
      <c r="DU9" s="52" t="n">
        <v>1</v>
      </c>
      <c r="DV9" s="52" t="n">
        <v>1</v>
      </c>
      <c r="DW9" s="52" t="n">
        <v>0</v>
      </c>
      <c r="DX9" s="52" t="n">
        <v>1</v>
      </c>
      <c r="DY9" s="52" t="n">
        <v>1</v>
      </c>
      <c r="DZ9" s="53" t="n">
        <v>0</v>
      </c>
      <c r="EA9" s="53" t="n">
        <v>0</v>
      </c>
      <c r="EB9" s="53" t="n">
        <v>0</v>
      </c>
      <c r="EC9" s="53" t="n">
        <v>0</v>
      </c>
      <c r="ED9" s="53" t="n">
        <v>1</v>
      </c>
      <c r="EE9" s="49" t="n">
        <f aca="false">SUM(EF9:EG9)</f>
        <v>4</v>
      </c>
      <c r="EF9" s="54" t="n">
        <v>2</v>
      </c>
      <c r="EG9" s="54" t="n">
        <v>2</v>
      </c>
      <c r="EH9" s="49" t="n">
        <f aca="false">SUM(EI9:EP9)</f>
        <v>4</v>
      </c>
      <c r="EI9" s="54" t="n">
        <v>2</v>
      </c>
      <c r="EJ9" s="54" t="n">
        <v>0</v>
      </c>
      <c r="EK9" s="54" t="n">
        <v>1</v>
      </c>
      <c r="EL9" s="54" t="n">
        <v>0</v>
      </c>
      <c r="EM9" s="54" t="n">
        <v>0</v>
      </c>
      <c r="EN9" s="54" t="n">
        <v>1</v>
      </c>
      <c r="EO9" s="54" t="n">
        <v>0</v>
      </c>
      <c r="EP9" s="54" t="n">
        <v>0</v>
      </c>
      <c r="EQ9" s="55" t="s">
        <v>179</v>
      </c>
    </row>
    <row r="10" customFormat="false" ht="16.9" hidden="false" customHeight="true" outlineLevel="0" collapsed="false">
      <c r="A10" s="1" t="s">
        <v>180</v>
      </c>
      <c r="B10" s="2" t="n">
        <v>8</v>
      </c>
      <c r="C10" s="2" t="n">
        <v>9</v>
      </c>
      <c r="D10" s="56" t="s">
        <v>181</v>
      </c>
      <c r="E10" s="57" t="n">
        <v>55</v>
      </c>
      <c r="F10" s="65" t="s">
        <v>182</v>
      </c>
      <c r="G10" s="36" t="n">
        <v>55</v>
      </c>
      <c r="H10" s="36"/>
      <c r="I10" s="66" t="n">
        <v>2</v>
      </c>
      <c r="J10" s="66" t="n">
        <f aca="false">K10+U10+CN10+DI10</f>
        <v>48</v>
      </c>
      <c r="K10" s="37" t="n">
        <f aca="false">SUM(L10:S10)</f>
        <v>12</v>
      </c>
      <c r="L10" s="38" t="n">
        <v>5</v>
      </c>
      <c r="M10" s="38" t="n">
        <v>2</v>
      </c>
      <c r="N10" s="38" t="n">
        <v>5</v>
      </c>
      <c r="O10" s="38"/>
      <c r="P10" s="38"/>
      <c r="Q10" s="38"/>
      <c r="R10" s="38"/>
      <c r="S10" s="38"/>
      <c r="T10" s="59" t="s">
        <v>159</v>
      </c>
      <c r="U10" s="39" t="n">
        <f aca="false">SUM(V10:CL10)</f>
        <v>0</v>
      </c>
      <c r="V10" s="40"/>
      <c r="W10" s="41" t="n">
        <v>0</v>
      </c>
      <c r="X10" s="41"/>
      <c r="Y10" s="41"/>
      <c r="Z10" s="41"/>
      <c r="AA10" s="41"/>
      <c r="AB10" s="41"/>
      <c r="AC10" s="41"/>
      <c r="AD10" s="42"/>
      <c r="AE10" s="41"/>
      <c r="AF10" s="41"/>
      <c r="AG10" s="41"/>
      <c r="AH10" s="41"/>
      <c r="AI10" s="41"/>
      <c r="AJ10" s="41"/>
      <c r="AK10" s="42"/>
      <c r="AL10" s="41"/>
      <c r="AM10" s="43"/>
      <c r="AN10" s="41"/>
      <c r="AO10" s="41"/>
      <c r="AP10" s="43"/>
      <c r="AQ10" s="41"/>
      <c r="AR10" s="41"/>
      <c r="AS10" s="41"/>
      <c r="AT10" s="41"/>
      <c r="AU10" s="41"/>
      <c r="AV10" s="41"/>
      <c r="AW10" s="41"/>
      <c r="AX10" s="43"/>
      <c r="AY10" s="41"/>
      <c r="AZ10" s="41"/>
      <c r="BA10" s="41"/>
      <c r="BB10" s="41"/>
      <c r="BC10" s="41"/>
      <c r="BD10" s="43"/>
      <c r="BE10" s="41"/>
      <c r="BF10" s="41"/>
      <c r="BG10" s="41"/>
      <c r="BH10" s="41"/>
      <c r="BI10" s="41"/>
      <c r="BJ10" s="41"/>
      <c r="BK10" s="41"/>
      <c r="BL10" s="41"/>
      <c r="BM10" s="43"/>
      <c r="BN10" s="41"/>
      <c r="BO10" s="41"/>
      <c r="BP10" s="41"/>
      <c r="BQ10" s="43"/>
      <c r="BR10" s="41"/>
      <c r="BS10" s="43"/>
      <c r="BT10" s="41"/>
      <c r="BU10" s="41"/>
      <c r="BV10" s="43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3"/>
      <c r="CI10" s="41"/>
      <c r="CJ10" s="41"/>
      <c r="CK10" s="41"/>
      <c r="CL10" s="41"/>
      <c r="CM10" s="44" t="s">
        <v>146</v>
      </c>
      <c r="CN10" s="45" t="n">
        <f aca="false">SUM(CO10:DG10)</f>
        <v>16</v>
      </c>
      <c r="CO10" s="46" t="n">
        <v>0</v>
      </c>
      <c r="CP10" s="46" t="n">
        <v>1</v>
      </c>
      <c r="CQ10" s="46" t="n">
        <v>2</v>
      </c>
      <c r="CR10" s="46" t="n">
        <v>1</v>
      </c>
      <c r="CS10" s="46" t="n">
        <v>1</v>
      </c>
      <c r="CT10" s="46" t="n">
        <v>2</v>
      </c>
      <c r="CU10" s="46" t="n">
        <v>2</v>
      </c>
      <c r="CV10" s="46" t="n">
        <v>0</v>
      </c>
      <c r="CW10" s="46" t="n">
        <v>0</v>
      </c>
      <c r="CX10" s="46" t="n">
        <v>1</v>
      </c>
      <c r="CY10" s="46" t="n">
        <v>1</v>
      </c>
      <c r="CZ10" s="46" t="n">
        <v>0</v>
      </c>
      <c r="DA10" s="46" t="n">
        <v>0</v>
      </c>
      <c r="DB10" s="46" t="n">
        <v>2</v>
      </c>
      <c r="DC10" s="46" t="n">
        <v>1</v>
      </c>
      <c r="DD10" s="46" t="n">
        <v>1</v>
      </c>
      <c r="DE10" s="46" t="n">
        <v>1</v>
      </c>
      <c r="DF10" s="46" t="n">
        <v>0</v>
      </c>
      <c r="DG10" s="46" t="n">
        <v>0</v>
      </c>
      <c r="DH10" s="60" t="s">
        <v>161</v>
      </c>
      <c r="DI10" s="48" t="n">
        <f aca="false">SUM(DJ10,EE10,EH10)</f>
        <v>20</v>
      </c>
      <c r="DJ10" s="49" t="n">
        <f aca="false">SUM(DK10:ED10)</f>
        <v>0</v>
      </c>
      <c r="DK10" s="50" t="n">
        <v>0</v>
      </c>
      <c r="DL10" s="50" t="n">
        <v>0</v>
      </c>
      <c r="DM10" s="50" t="n">
        <v>0</v>
      </c>
      <c r="DN10" s="50" t="n">
        <v>0</v>
      </c>
      <c r="DO10" s="50" t="n">
        <v>0</v>
      </c>
      <c r="DP10" s="51" t="n">
        <v>0</v>
      </c>
      <c r="DQ10" s="51" t="n">
        <v>0</v>
      </c>
      <c r="DR10" s="51" t="n">
        <v>0</v>
      </c>
      <c r="DS10" s="51" t="n">
        <v>0</v>
      </c>
      <c r="DT10" s="51" t="n">
        <v>0</v>
      </c>
      <c r="DU10" s="52" t="n">
        <v>0</v>
      </c>
      <c r="DV10" s="52" t="n">
        <v>0</v>
      </c>
      <c r="DW10" s="52" t="n">
        <v>0</v>
      </c>
      <c r="DX10" s="52" t="n">
        <v>0</v>
      </c>
      <c r="DY10" s="52" t="n">
        <v>0</v>
      </c>
      <c r="DZ10" s="53" t="n">
        <v>0</v>
      </c>
      <c r="EA10" s="53" t="n">
        <v>0</v>
      </c>
      <c r="EB10" s="53" t="n">
        <v>0</v>
      </c>
      <c r="EC10" s="53" t="n">
        <v>0</v>
      </c>
      <c r="ED10" s="53" t="n">
        <v>0</v>
      </c>
      <c r="EE10" s="49" t="n">
        <f aca="false">SUM(EF10:EG10)</f>
        <v>2</v>
      </c>
      <c r="EF10" s="54" t="n">
        <v>2</v>
      </c>
      <c r="EG10" s="54" t="n">
        <v>0</v>
      </c>
      <c r="EH10" s="49" t="n">
        <f aca="false">SUM(EI10:EP10)</f>
        <v>18</v>
      </c>
      <c r="EI10" s="54" t="n">
        <v>6</v>
      </c>
      <c r="EJ10" s="54" t="n">
        <v>3</v>
      </c>
      <c r="EK10" s="54" t="n">
        <v>3</v>
      </c>
      <c r="EL10" s="54" t="n">
        <v>4</v>
      </c>
      <c r="EM10" s="54" t="n">
        <v>1</v>
      </c>
      <c r="EN10" s="54" t="n">
        <v>1</v>
      </c>
      <c r="EO10" s="54" t="n">
        <v>0</v>
      </c>
      <c r="EP10" s="54" t="n">
        <v>0</v>
      </c>
      <c r="EQ10" s="55" t="s">
        <v>175</v>
      </c>
    </row>
    <row r="11" customFormat="false" ht="16.9" hidden="false" customHeight="true" outlineLevel="0" collapsed="false">
      <c r="A11" s="1" t="s">
        <v>183</v>
      </c>
      <c r="B11" s="2" t="n">
        <v>8</v>
      </c>
      <c r="C11" s="2" t="n">
        <v>9</v>
      </c>
      <c r="D11" s="56" t="s">
        <v>184</v>
      </c>
      <c r="E11" s="57" t="n">
        <v>22</v>
      </c>
      <c r="F11" s="58" t="s">
        <v>185</v>
      </c>
      <c r="G11" s="36" t="n">
        <v>22</v>
      </c>
      <c r="H11" s="36"/>
      <c r="I11" s="4" t="n">
        <v>2</v>
      </c>
      <c r="J11" s="4" t="n">
        <f aca="false">K11+U11+CN11+DI11</f>
        <v>47</v>
      </c>
      <c r="K11" s="37" t="n">
        <f aca="false">SUM(L11:S11)</f>
        <v>29</v>
      </c>
      <c r="L11" s="38" t="n">
        <v>3</v>
      </c>
      <c r="M11" s="38" t="n">
        <v>5</v>
      </c>
      <c r="N11" s="38" t="n">
        <v>0</v>
      </c>
      <c r="O11" s="38" t="n">
        <v>3</v>
      </c>
      <c r="P11" s="38" t="n">
        <v>4</v>
      </c>
      <c r="Q11" s="38" t="n">
        <v>4</v>
      </c>
      <c r="R11" s="38"/>
      <c r="S11" s="38" t="n">
        <v>10</v>
      </c>
      <c r="T11" s="59" t="s">
        <v>152</v>
      </c>
      <c r="U11" s="39" t="n">
        <f aca="false">SUM(V11:CL11)</f>
        <v>0</v>
      </c>
      <c r="V11" s="40"/>
      <c r="W11" s="41" t="n">
        <v>0</v>
      </c>
      <c r="X11" s="41" t="n">
        <v>0</v>
      </c>
      <c r="Y11" s="41" t="n">
        <v>0</v>
      </c>
      <c r="Z11" s="41" t="n">
        <v>0</v>
      </c>
      <c r="AA11" s="41" t="n">
        <v>0</v>
      </c>
      <c r="AB11" s="41" t="n">
        <v>0</v>
      </c>
      <c r="AC11" s="41" t="n">
        <v>0</v>
      </c>
      <c r="AD11" s="42"/>
      <c r="AE11" s="41"/>
      <c r="AF11" s="41"/>
      <c r="AG11" s="41"/>
      <c r="AH11" s="41"/>
      <c r="AI11" s="41"/>
      <c r="AJ11" s="41"/>
      <c r="AK11" s="42"/>
      <c r="AL11" s="41"/>
      <c r="AM11" s="43"/>
      <c r="AN11" s="41"/>
      <c r="AO11" s="41"/>
      <c r="AP11" s="43"/>
      <c r="AQ11" s="41"/>
      <c r="AR11" s="41"/>
      <c r="AS11" s="41"/>
      <c r="AT11" s="41"/>
      <c r="AU11" s="41"/>
      <c r="AV11" s="41"/>
      <c r="AW11" s="41"/>
      <c r="AX11" s="43"/>
      <c r="AY11" s="41"/>
      <c r="AZ11" s="41"/>
      <c r="BA11" s="41"/>
      <c r="BB11" s="41"/>
      <c r="BC11" s="41"/>
      <c r="BD11" s="43"/>
      <c r="BE11" s="41"/>
      <c r="BF11" s="41"/>
      <c r="BG11" s="41"/>
      <c r="BH11" s="41"/>
      <c r="BI11" s="41"/>
      <c r="BJ11" s="41"/>
      <c r="BK11" s="41"/>
      <c r="BL11" s="41"/>
      <c r="BM11" s="43"/>
      <c r="BN11" s="41"/>
      <c r="BO11" s="41"/>
      <c r="BP11" s="41"/>
      <c r="BQ11" s="43"/>
      <c r="BR11" s="41"/>
      <c r="BS11" s="43"/>
      <c r="BT11" s="41"/>
      <c r="BU11" s="41"/>
      <c r="BV11" s="43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3"/>
      <c r="CI11" s="41"/>
      <c r="CJ11" s="41"/>
      <c r="CK11" s="41"/>
      <c r="CL11" s="41"/>
      <c r="CM11" s="44" t="s">
        <v>186</v>
      </c>
      <c r="CN11" s="45" t="n">
        <f aca="false">SUM(CO11:DG11)</f>
        <v>5</v>
      </c>
      <c r="CO11" s="46" t="n">
        <v>0</v>
      </c>
      <c r="CP11" s="46" t="n">
        <v>1</v>
      </c>
      <c r="CQ11" s="46" t="n">
        <v>0</v>
      </c>
      <c r="CR11" s="46" t="n">
        <v>0</v>
      </c>
      <c r="CS11" s="46" t="n">
        <v>0</v>
      </c>
      <c r="CT11" s="46" t="n">
        <v>0</v>
      </c>
      <c r="CU11" s="46" t="n">
        <v>0</v>
      </c>
      <c r="CV11" s="46" t="n">
        <v>0</v>
      </c>
      <c r="CW11" s="46" t="n">
        <v>0</v>
      </c>
      <c r="CX11" s="46" t="n">
        <v>0</v>
      </c>
      <c r="CY11" s="46" t="n">
        <v>1</v>
      </c>
      <c r="CZ11" s="46" t="n">
        <v>0</v>
      </c>
      <c r="DA11" s="46" t="n">
        <v>1</v>
      </c>
      <c r="DB11" s="46" t="n">
        <v>1</v>
      </c>
      <c r="DC11" s="46" t="n">
        <v>1</v>
      </c>
      <c r="DD11" s="46" t="n">
        <v>0</v>
      </c>
      <c r="DE11" s="46" t="n">
        <v>0</v>
      </c>
      <c r="DF11" s="46" t="n">
        <v>0</v>
      </c>
      <c r="DG11" s="46" t="n">
        <v>0</v>
      </c>
      <c r="DH11" s="60" t="s">
        <v>154</v>
      </c>
      <c r="DI11" s="48" t="n">
        <f aca="false">SUM(DJ11,EE11,EH11)</f>
        <v>13</v>
      </c>
      <c r="DJ11" s="49" t="n">
        <f aca="false">SUM(DK11:ED11)</f>
        <v>0</v>
      </c>
      <c r="DK11" s="50" t="n">
        <v>0</v>
      </c>
      <c r="DL11" s="50" t="n">
        <v>0</v>
      </c>
      <c r="DM11" s="50" t="n">
        <v>0</v>
      </c>
      <c r="DN11" s="50" t="n">
        <v>0</v>
      </c>
      <c r="DO11" s="50" t="n">
        <v>0</v>
      </c>
      <c r="DP11" s="51" t="n">
        <v>0</v>
      </c>
      <c r="DQ11" s="51" t="n">
        <v>0</v>
      </c>
      <c r="DR11" s="51" t="n">
        <v>0</v>
      </c>
      <c r="DS11" s="51" t="n">
        <v>0</v>
      </c>
      <c r="DT11" s="51" t="n">
        <v>0</v>
      </c>
      <c r="DU11" s="52" t="n">
        <v>0</v>
      </c>
      <c r="DV11" s="52" t="n">
        <v>0</v>
      </c>
      <c r="DW11" s="52" t="n">
        <v>0</v>
      </c>
      <c r="DX11" s="52" t="n">
        <v>0</v>
      </c>
      <c r="DY11" s="52" t="n">
        <v>0</v>
      </c>
      <c r="DZ11" s="53" t="n">
        <v>0</v>
      </c>
      <c r="EA11" s="53" t="n">
        <v>0</v>
      </c>
      <c r="EB11" s="53" t="n">
        <v>0</v>
      </c>
      <c r="EC11" s="53" t="n">
        <v>0</v>
      </c>
      <c r="ED11" s="53" t="n">
        <v>0</v>
      </c>
      <c r="EE11" s="49" t="n">
        <f aca="false">SUM(EF11:EG11)</f>
        <v>1</v>
      </c>
      <c r="EF11" s="54" t="n">
        <v>1</v>
      </c>
      <c r="EG11" s="54" t="n">
        <v>0</v>
      </c>
      <c r="EH11" s="49" t="n">
        <f aca="false">SUM(EI11:EP11)</f>
        <v>12</v>
      </c>
      <c r="EI11" s="54" t="n">
        <v>4</v>
      </c>
      <c r="EJ11" s="54" t="n">
        <v>3</v>
      </c>
      <c r="EK11" s="54" t="n">
        <v>3</v>
      </c>
      <c r="EL11" s="54" t="n">
        <v>0</v>
      </c>
      <c r="EM11" s="54" t="n">
        <v>1</v>
      </c>
      <c r="EN11" s="54" t="n">
        <v>1</v>
      </c>
      <c r="EO11" s="54" t="n">
        <v>0</v>
      </c>
      <c r="EP11" s="54" t="n">
        <v>0</v>
      </c>
      <c r="EQ11" s="55" t="s">
        <v>187</v>
      </c>
    </row>
    <row r="12" customFormat="false" ht="16.9" hidden="false" customHeight="true" outlineLevel="0" collapsed="false">
      <c r="A12" s="1" t="s">
        <v>188</v>
      </c>
      <c r="B12" s="2" t="n">
        <v>8</v>
      </c>
      <c r="C12" s="2" t="n">
        <v>9</v>
      </c>
      <c r="D12" s="56" t="s">
        <v>189</v>
      </c>
      <c r="E12" s="57" t="n">
        <v>65</v>
      </c>
      <c r="F12" s="67" t="s">
        <v>190</v>
      </c>
      <c r="G12" s="36" t="n">
        <v>65</v>
      </c>
      <c r="H12" s="36"/>
      <c r="J12" s="4" t="n">
        <f aca="false">K12+U12+CN12+DI12</f>
        <v>46</v>
      </c>
      <c r="K12" s="37" t="n">
        <f aca="false">SUM(L12:S12)</f>
        <v>28</v>
      </c>
      <c r="L12" s="38" t="n">
        <v>5</v>
      </c>
      <c r="M12" s="38" t="n">
        <v>5</v>
      </c>
      <c r="N12" s="38" t="n">
        <v>5</v>
      </c>
      <c r="O12" s="38" t="n">
        <v>5</v>
      </c>
      <c r="P12" s="38" t="s">
        <v>191</v>
      </c>
      <c r="Q12" s="38" t="n">
        <v>4</v>
      </c>
      <c r="R12" s="38" t="n">
        <v>4</v>
      </c>
      <c r="S12" s="38"/>
      <c r="T12" s="59" t="s">
        <v>145</v>
      </c>
      <c r="U12" s="39" t="n">
        <f aca="false">SUM(V12:CL12)</f>
        <v>0</v>
      </c>
      <c r="V12" s="40"/>
      <c r="W12" s="41" t="n">
        <v>0</v>
      </c>
      <c r="X12" s="41"/>
      <c r="Y12" s="41"/>
      <c r="Z12" s="41"/>
      <c r="AA12" s="41"/>
      <c r="AB12" s="41"/>
      <c r="AC12" s="41"/>
      <c r="AD12" s="42"/>
      <c r="AE12" s="41"/>
      <c r="AF12" s="41"/>
      <c r="AG12" s="41"/>
      <c r="AH12" s="41"/>
      <c r="AI12" s="41"/>
      <c r="AJ12" s="41"/>
      <c r="AK12" s="42"/>
      <c r="AL12" s="41"/>
      <c r="AM12" s="43"/>
      <c r="AN12" s="41"/>
      <c r="AO12" s="41"/>
      <c r="AP12" s="43"/>
      <c r="AQ12" s="41"/>
      <c r="AR12" s="41"/>
      <c r="AS12" s="41"/>
      <c r="AT12" s="41"/>
      <c r="AU12" s="41"/>
      <c r="AV12" s="41"/>
      <c r="AW12" s="41"/>
      <c r="AX12" s="43"/>
      <c r="AY12" s="41"/>
      <c r="AZ12" s="41"/>
      <c r="BA12" s="41"/>
      <c r="BB12" s="41"/>
      <c r="BC12" s="41"/>
      <c r="BD12" s="43"/>
      <c r="BE12" s="41"/>
      <c r="BF12" s="41"/>
      <c r="BG12" s="41"/>
      <c r="BH12" s="41"/>
      <c r="BI12" s="41"/>
      <c r="BJ12" s="41"/>
      <c r="BK12" s="41"/>
      <c r="BL12" s="41"/>
      <c r="BM12" s="43"/>
      <c r="BN12" s="41"/>
      <c r="BO12" s="41"/>
      <c r="BP12" s="41"/>
      <c r="BQ12" s="43"/>
      <c r="BR12" s="41"/>
      <c r="BS12" s="43"/>
      <c r="BT12" s="41"/>
      <c r="BU12" s="41"/>
      <c r="BV12" s="43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3"/>
      <c r="CI12" s="41"/>
      <c r="CJ12" s="41"/>
      <c r="CK12" s="41"/>
      <c r="CL12" s="41"/>
      <c r="CM12" s="44" t="s">
        <v>146</v>
      </c>
      <c r="CN12" s="45" t="n">
        <f aca="false">SUM(CO12:DG12)</f>
        <v>16</v>
      </c>
      <c r="CO12" s="46" t="n">
        <v>0</v>
      </c>
      <c r="CP12" s="46" t="n">
        <v>0</v>
      </c>
      <c r="CQ12" s="46" t="n">
        <v>1</v>
      </c>
      <c r="CR12" s="46" t="n">
        <v>1</v>
      </c>
      <c r="CS12" s="46" t="n">
        <v>1</v>
      </c>
      <c r="CT12" s="46" t="n">
        <v>1</v>
      </c>
      <c r="CU12" s="46" t="n">
        <v>2</v>
      </c>
      <c r="CV12" s="46" t="n">
        <v>0</v>
      </c>
      <c r="CW12" s="46" t="n">
        <v>0</v>
      </c>
      <c r="CX12" s="46" t="n">
        <v>1</v>
      </c>
      <c r="CY12" s="46" t="n">
        <v>1</v>
      </c>
      <c r="CZ12" s="46" t="n">
        <v>2</v>
      </c>
      <c r="DA12" s="46" t="n">
        <v>1</v>
      </c>
      <c r="DB12" s="46" t="n">
        <v>1</v>
      </c>
      <c r="DC12" s="46" t="n">
        <v>1</v>
      </c>
      <c r="DD12" s="46" t="n">
        <v>1</v>
      </c>
      <c r="DE12" s="46" t="n">
        <v>2</v>
      </c>
      <c r="DF12" s="46" t="n">
        <v>0</v>
      </c>
      <c r="DG12" s="46" t="n">
        <v>0</v>
      </c>
      <c r="DH12" s="60" t="s">
        <v>147</v>
      </c>
      <c r="DI12" s="48" t="n">
        <f aca="false">SUM(DJ12,EE12,EH12)</f>
        <v>2</v>
      </c>
      <c r="DJ12" s="49" t="n">
        <f aca="false">SUM(DK12:ED12)</f>
        <v>0</v>
      </c>
      <c r="DK12" s="50" t="n">
        <v>0</v>
      </c>
      <c r="DL12" s="50" t="n">
        <v>0</v>
      </c>
      <c r="DM12" s="50" t="n">
        <v>0</v>
      </c>
      <c r="DN12" s="50" t="n">
        <v>0</v>
      </c>
      <c r="DO12" s="50" t="n">
        <v>0</v>
      </c>
      <c r="DP12" s="51" t="n">
        <v>0</v>
      </c>
      <c r="DQ12" s="51" t="n">
        <v>0</v>
      </c>
      <c r="DR12" s="51" t="n">
        <v>0</v>
      </c>
      <c r="DS12" s="51" t="n">
        <v>0</v>
      </c>
      <c r="DT12" s="51" t="n">
        <v>0</v>
      </c>
      <c r="DU12" s="52" t="n">
        <v>0</v>
      </c>
      <c r="DV12" s="52" t="n">
        <v>0</v>
      </c>
      <c r="DW12" s="52" t="n">
        <v>0</v>
      </c>
      <c r="DX12" s="52" t="n">
        <v>0</v>
      </c>
      <c r="DY12" s="52" t="n">
        <v>0</v>
      </c>
      <c r="DZ12" s="53" t="n">
        <v>0</v>
      </c>
      <c r="EA12" s="53" t="n">
        <v>0</v>
      </c>
      <c r="EB12" s="53" t="n">
        <v>0</v>
      </c>
      <c r="EC12" s="53" t="n">
        <v>0</v>
      </c>
      <c r="ED12" s="53" t="n">
        <v>0</v>
      </c>
      <c r="EE12" s="49" t="n">
        <f aca="false">SUM(EF12:EG12)</f>
        <v>0</v>
      </c>
      <c r="EF12" s="54" t="n">
        <v>0</v>
      </c>
      <c r="EG12" s="54" t="n">
        <v>0</v>
      </c>
      <c r="EH12" s="49" t="n">
        <f aca="false">SUM(EI12:EP12)</f>
        <v>2</v>
      </c>
      <c r="EI12" s="54" t="n">
        <v>0</v>
      </c>
      <c r="EJ12" s="54" t="n">
        <v>0</v>
      </c>
      <c r="EK12" s="54" t="n">
        <v>0</v>
      </c>
      <c r="EL12" s="54" t="n">
        <v>0</v>
      </c>
      <c r="EM12" s="54" t="n">
        <v>1</v>
      </c>
      <c r="EN12" s="54" t="n">
        <v>1</v>
      </c>
      <c r="EO12" s="54" t="n">
        <v>0</v>
      </c>
      <c r="EP12" s="54" t="n">
        <v>0</v>
      </c>
      <c r="EQ12" s="55" t="s">
        <v>148</v>
      </c>
    </row>
    <row r="13" customFormat="false" ht="16.9" hidden="false" customHeight="true" outlineLevel="0" collapsed="false">
      <c r="A13" s="1" t="s">
        <v>192</v>
      </c>
      <c r="B13" s="2" t="n">
        <v>9</v>
      </c>
      <c r="C13" s="2" t="n">
        <v>9</v>
      </c>
      <c r="D13" s="56" t="s">
        <v>193</v>
      </c>
      <c r="E13" s="57" t="n">
        <v>2</v>
      </c>
      <c r="F13" s="58" t="s">
        <v>194</v>
      </c>
      <c r="G13" s="36" t="n">
        <v>2</v>
      </c>
      <c r="H13" s="36"/>
      <c r="I13" s="4" t="n">
        <v>2</v>
      </c>
      <c r="J13" s="4" t="n">
        <f aca="false">K13+U13+CN13+DI13</f>
        <v>44</v>
      </c>
      <c r="K13" s="37" t="n">
        <f aca="false">SUM(L13:S13)</f>
        <v>14</v>
      </c>
      <c r="L13" s="38" t="n">
        <v>4</v>
      </c>
      <c r="M13" s="38" t="n">
        <v>5</v>
      </c>
      <c r="N13" s="38" t="n">
        <v>5</v>
      </c>
      <c r="O13" s="38" t="n">
        <v>0</v>
      </c>
      <c r="P13" s="38"/>
      <c r="Q13" s="38"/>
      <c r="R13" s="38"/>
      <c r="S13" s="38"/>
      <c r="T13" s="59" t="s">
        <v>152</v>
      </c>
      <c r="U13" s="39" t="n">
        <f aca="false">SUM(V13:CL13)</f>
        <v>4</v>
      </c>
      <c r="V13" s="40"/>
      <c r="W13" s="41" t="n">
        <v>0</v>
      </c>
      <c r="X13" s="41" t="n">
        <v>0</v>
      </c>
      <c r="Y13" s="41" t="n">
        <v>0</v>
      </c>
      <c r="Z13" s="41" t="n">
        <v>0</v>
      </c>
      <c r="AA13" s="41" t="n">
        <v>0</v>
      </c>
      <c r="AB13" s="41" t="n">
        <v>0</v>
      </c>
      <c r="AC13" s="41" t="n">
        <v>0</v>
      </c>
      <c r="AD13" s="42"/>
      <c r="AE13" s="41" t="n">
        <v>0</v>
      </c>
      <c r="AF13" s="41" t="n">
        <v>0</v>
      </c>
      <c r="AG13" s="41" t="n">
        <v>0</v>
      </c>
      <c r="AH13" s="41" t="n">
        <v>0</v>
      </c>
      <c r="AI13" s="41" t="n">
        <v>0</v>
      </c>
      <c r="AJ13" s="41" t="n">
        <v>0</v>
      </c>
      <c r="AK13" s="42"/>
      <c r="AL13" s="41" t="n">
        <v>1</v>
      </c>
      <c r="AM13" s="43"/>
      <c r="AN13" s="41" t="n">
        <v>0</v>
      </c>
      <c r="AO13" s="41" t="n">
        <v>0</v>
      </c>
      <c r="AP13" s="43"/>
      <c r="AQ13" s="41" t="n">
        <v>0.5</v>
      </c>
      <c r="AR13" s="41" t="n">
        <v>0.5</v>
      </c>
      <c r="AS13" s="41" t="n">
        <v>0.5</v>
      </c>
      <c r="AT13" s="41" t="n">
        <v>0.5</v>
      </c>
      <c r="AU13" s="41" t="n">
        <v>0.5</v>
      </c>
      <c r="AV13" s="41" t="n">
        <v>0.5</v>
      </c>
      <c r="AW13" s="41" t="n">
        <v>0</v>
      </c>
      <c r="AX13" s="43"/>
      <c r="AY13" s="41"/>
      <c r="AZ13" s="41"/>
      <c r="BA13" s="41"/>
      <c r="BB13" s="41"/>
      <c r="BC13" s="41"/>
      <c r="BD13" s="43"/>
      <c r="BE13" s="41"/>
      <c r="BF13" s="41"/>
      <c r="BG13" s="41"/>
      <c r="BH13" s="41"/>
      <c r="BI13" s="41"/>
      <c r="BJ13" s="41"/>
      <c r="BK13" s="41"/>
      <c r="BL13" s="41"/>
      <c r="BM13" s="43"/>
      <c r="BN13" s="41"/>
      <c r="BO13" s="41"/>
      <c r="BP13" s="41"/>
      <c r="BQ13" s="43"/>
      <c r="BR13" s="41"/>
      <c r="BS13" s="43"/>
      <c r="BT13" s="41"/>
      <c r="BU13" s="41"/>
      <c r="BV13" s="43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3"/>
      <c r="CI13" s="41"/>
      <c r="CJ13" s="41"/>
      <c r="CK13" s="41"/>
      <c r="CL13" s="41"/>
      <c r="CM13" s="44" t="s">
        <v>195</v>
      </c>
      <c r="CN13" s="45" t="n">
        <f aca="false">SUM(CO13:DG13)</f>
        <v>26</v>
      </c>
      <c r="CO13" s="46" t="n">
        <v>1</v>
      </c>
      <c r="CP13" s="46" t="n">
        <v>1</v>
      </c>
      <c r="CQ13" s="46" t="n">
        <v>2</v>
      </c>
      <c r="CR13" s="46" t="n">
        <v>1</v>
      </c>
      <c r="CS13" s="46" t="n">
        <v>2</v>
      </c>
      <c r="CT13" s="46" t="n">
        <v>1</v>
      </c>
      <c r="CU13" s="46" t="n">
        <v>2</v>
      </c>
      <c r="CV13" s="46" t="n">
        <v>2</v>
      </c>
      <c r="CW13" s="46" t="n">
        <v>2</v>
      </c>
      <c r="CX13" s="46" t="n">
        <v>0</v>
      </c>
      <c r="CY13" s="46" t="n">
        <v>1</v>
      </c>
      <c r="CZ13" s="46" t="n">
        <v>2</v>
      </c>
      <c r="DA13" s="46" t="n">
        <v>1</v>
      </c>
      <c r="DB13" s="46" t="n">
        <v>2</v>
      </c>
      <c r="DC13" s="46" t="n">
        <v>2</v>
      </c>
      <c r="DD13" s="46" t="n">
        <v>1</v>
      </c>
      <c r="DE13" s="46" t="n">
        <v>1</v>
      </c>
      <c r="DF13" s="46" t="n">
        <v>1</v>
      </c>
      <c r="DG13" s="46" t="n">
        <v>1</v>
      </c>
      <c r="DH13" s="60" t="s">
        <v>196</v>
      </c>
      <c r="DI13" s="48" t="n">
        <f aca="false">SUM(DJ13,EE13,EH13)</f>
        <v>0</v>
      </c>
      <c r="DJ13" s="49" t="n">
        <f aca="false">SUM(DK13:ED13)</f>
        <v>0</v>
      </c>
      <c r="DK13" s="68" t="n">
        <v>0</v>
      </c>
      <c r="DL13" s="68" t="n">
        <v>0</v>
      </c>
      <c r="DM13" s="68" t="n">
        <v>0</v>
      </c>
      <c r="DN13" s="68" t="n">
        <v>0</v>
      </c>
      <c r="DO13" s="68" t="n">
        <v>0</v>
      </c>
      <c r="DP13" s="69" t="n">
        <v>0</v>
      </c>
      <c r="DQ13" s="69" t="n">
        <v>0</v>
      </c>
      <c r="DR13" s="69" t="n">
        <v>0</v>
      </c>
      <c r="DS13" s="69" t="n">
        <v>0</v>
      </c>
      <c r="DT13" s="69" t="n">
        <v>0</v>
      </c>
      <c r="DU13" s="70" t="n">
        <v>0</v>
      </c>
      <c r="DV13" s="70" t="n">
        <v>0</v>
      </c>
      <c r="DW13" s="70" t="n">
        <v>0</v>
      </c>
      <c r="DX13" s="70" t="n">
        <v>0</v>
      </c>
      <c r="DY13" s="70" t="n">
        <v>0</v>
      </c>
      <c r="DZ13" s="71" t="n">
        <v>0</v>
      </c>
      <c r="EA13" s="71" t="n">
        <v>0</v>
      </c>
      <c r="EB13" s="71" t="n">
        <v>0</v>
      </c>
      <c r="EC13" s="71" t="n">
        <v>0</v>
      </c>
      <c r="ED13" s="71" t="n">
        <v>0</v>
      </c>
      <c r="EE13" s="49" t="n">
        <f aca="false">SUM(EF13:EG13)</f>
        <v>0</v>
      </c>
      <c r="EF13" s="72" t="n">
        <v>0</v>
      </c>
      <c r="EG13" s="72" t="n">
        <v>0</v>
      </c>
      <c r="EH13" s="49" t="n">
        <f aca="false">SUM(EI13:EP13)</f>
        <v>0</v>
      </c>
      <c r="EI13" s="72" t="n">
        <v>0</v>
      </c>
      <c r="EJ13" s="72" t="n">
        <v>0</v>
      </c>
      <c r="EK13" s="72" t="n">
        <v>0</v>
      </c>
      <c r="EL13" s="72" t="n">
        <v>0</v>
      </c>
      <c r="EM13" s="72" t="n">
        <v>0</v>
      </c>
      <c r="EN13" s="72" t="n">
        <v>0</v>
      </c>
      <c r="EO13" s="72" t="n">
        <v>0</v>
      </c>
      <c r="EP13" s="72" t="n">
        <v>0</v>
      </c>
      <c r="EQ13" s="73" t="s">
        <v>197</v>
      </c>
    </row>
    <row r="14" customFormat="false" ht="16.9" hidden="false" customHeight="true" outlineLevel="0" collapsed="false">
      <c r="A14" s="74" t="s">
        <v>198</v>
      </c>
      <c r="B14" s="75" t="n">
        <v>9</v>
      </c>
      <c r="C14" s="75" t="n">
        <v>9</v>
      </c>
      <c r="D14" s="56" t="s">
        <v>199</v>
      </c>
      <c r="E14" s="57" t="n">
        <v>53</v>
      </c>
      <c r="F14" s="58" t="s">
        <v>200</v>
      </c>
      <c r="G14" s="36" t="n">
        <v>53</v>
      </c>
      <c r="H14" s="36"/>
      <c r="I14" s="4" t="n">
        <v>3</v>
      </c>
      <c r="J14" s="4" t="n">
        <f aca="false">K14+U14+CN14+DI14</f>
        <v>39</v>
      </c>
      <c r="K14" s="37" t="n">
        <f aca="false">SUM(L14:S14)</f>
        <v>20</v>
      </c>
      <c r="L14" s="38" t="n">
        <v>5</v>
      </c>
      <c r="M14" s="38" t="n">
        <v>5</v>
      </c>
      <c r="N14" s="38" t="n">
        <v>5</v>
      </c>
      <c r="O14" s="38" t="n">
        <v>5</v>
      </c>
      <c r="P14" s="38"/>
      <c r="Q14" s="38"/>
      <c r="R14" s="38"/>
      <c r="S14" s="38"/>
      <c r="T14" s="59" t="s">
        <v>159</v>
      </c>
      <c r="U14" s="39" t="n">
        <f aca="false">SUM(V14:CL14)</f>
        <v>0</v>
      </c>
      <c r="V14" s="40"/>
      <c r="W14" s="41" t="n">
        <v>0</v>
      </c>
      <c r="X14" s="41"/>
      <c r="Y14" s="41"/>
      <c r="Z14" s="41"/>
      <c r="AA14" s="41"/>
      <c r="AB14" s="41"/>
      <c r="AC14" s="41"/>
      <c r="AD14" s="42"/>
      <c r="AE14" s="41"/>
      <c r="AF14" s="41"/>
      <c r="AG14" s="41"/>
      <c r="AH14" s="41"/>
      <c r="AI14" s="41"/>
      <c r="AJ14" s="41"/>
      <c r="AK14" s="42"/>
      <c r="AL14" s="41"/>
      <c r="AM14" s="43"/>
      <c r="AN14" s="41"/>
      <c r="AO14" s="41"/>
      <c r="AP14" s="43"/>
      <c r="AQ14" s="41"/>
      <c r="AR14" s="41"/>
      <c r="AS14" s="41"/>
      <c r="AT14" s="41"/>
      <c r="AU14" s="41"/>
      <c r="AV14" s="41"/>
      <c r="AW14" s="41"/>
      <c r="AX14" s="43"/>
      <c r="AY14" s="41"/>
      <c r="AZ14" s="41"/>
      <c r="BA14" s="41"/>
      <c r="BB14" s="41"/>
      <c r="BC14" s="41"/>
      <c r="BD14" s="43"/>
      <c r="BE14" s="41"/>
      <c r="BF14" s="41"/>
      <c r="BG14" s="41"/>
      <c r="BH14" s="41"/>
      <c r="BI14" s="41"/>
      <c r="BJ14" s="41"/>
      <c r="BK14" s="41"/>
      <c r="BL14" s="41"/>
      <c r="BM14" s="43"/>
      <c r="BN14" s="41"/>
      <c r="BO14" s="41"/>
      <c r="BP14" s="41"/>
      <c r="BQ14" s="43"/>
      <c r="BR14" s="41"/>
      <c r="BS14" s="43"/>
      <c r="BT14" s="41"/>
      <c r="BU14" s="41"/>
      <c r="BV14" s="43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3"/>
      <c r="CI14" s="41"/>
      <c r="CJ14" s="41"/>
      <c r="CK14" s="41"/>
      <c r="CL14" s="41"/>
      <c r="CM14" s="44" t="s">
        <v>146</v>
      </c>
      <c r="CN14" s="45" t="n">
        <f aca="false">SUM(CO14:DG14)</f>
        <v>19</v>
      </c>
      <c r="CO14" s="46" t="n">
        <v>0</v>
      </c>
      <c r="CP14" s="46" t="n">
        <v>1</v>
      </c>
      <c r="CQ14" s="46" t="n">
        <v>1</v>
      </c>
      <c r="CR14" s="46" t="n">
        <v>1</v>
      </c>
      <c r="CS14" s="46" t="n">
        <v>1</v>
      </c>
      <c r="CT14" s="46" t="n">
        <v>2</v>
      </c>
      <c r="CU14" s="46" t="n">
        <v>2</v>
      </c>
      <c r="CV14" s="46" t="n">
        <v>0</v>
      </c>
      <c r="CW14" s="46" t="n">
        <v>0</v>
      </c>
      <c r="CX14" s="46" t="n">
        <v>1</v>
      </c>
      <c r="CY14" s="46" t="n">
        <v>1</v>
      </c>
      <c r="CZ14" s="46" t="n">
        <v>2</v>
      </c>
      <c r="DA14" s="46" t="n">
        <v>0</v>
      </c>
      <c r="DB14" s="46" t="n">
        <v>2</v>
      </c>
      <c r="DC14" s="46" t="n">
        <v>2</v>
      </c>
      <c r="DD14" s="46" t="n">
        <v>1</v>
      </c>
      <c r="DE14" s="46" t="n">
        <v>2</v>
      </c>
      <c r="DF14" s="46" t="n">
        <v>0</v>
      </c>
      <c r="DG14" s="46" t="n">
        <v>0</v>
      </c>
      <c r="DH14" s="60" t="s">
        <v>161</v>
      </c>
      <c r="DI14" s="48" t="n">
        <f aca="false">SUM(DJ14,EE14,EH14)</f>
        <v>0</v>
      </c>
      <c r="DJ14" s="49" t="n">
        <f aca="false">SUM(DK14:ED14)</f>
        <v>0</v>
      </c>
      <c r="DK14" s="50" t="n">
        <v>0</v>
      </c>
      <c r="DL14" s="50" t="n">
        <v>0</v>
      </c>
      <c r="DM14" s="50" t="n">
        <v>0</v>
      </c>
      <c r="DN14" s="50" t="n">
        <v>0</v>
      </c>
      <c r="DO14" s="50" t="n">
        <v>0</v>
      </c>
      <c r="DP14" s="51" t="n">
        <v>0</v>
      </c>
      <c r="DQ14" s="51" t="n">
        <v>0</v>
      </c>
      <c r="DR14" s="51" t="n">
        <v>0</v>
      </c>
      <c r="DS14" s="51" t="n">
        <v>0</v>
      </c>
      <c r="DT14" s="51" t="n">
        <v>0</v>
      </c>
      <c r="DU14" s="52" t="n">
        <v>0</v>
      </c>
      <c r="DV14" s="52" t="n">
        <v>0</v>
      </c>
      <c r="DW14" s="52" t="n">
        <v>0</v>
      </c>
      <c r="DX14" s="52" t="n">
        <v>0</v>
      </c>
      <c r="DY14" s="52" t="n">
        <v>0</v>
      </c>
      <c r="DZ14" s="53" t="n">
        <v>0</v>
      </c>
      <c r="EA14" s="53" t="n">
        <v>0</v>
      </c>
      <c r="EB14" s="53" t="n">
        <v>0</v>
      </c>
      <c r="EC14" s="53" t="n">
        <v>0</v>
      </c>
      <c r="ED14" s="53" t="n">
        <v>0</v>
      </c>
      <c r="EE14" s="49" t="n">
        <f aca="false">SUM(EF14:EG14)</f>
        <v>0</v>
      </c>
      <c r="EF14" s="54" t="n">
        <v>0</v>
      </c>
      <c r="EG14" s="54" t="n">
        <v>0</v>
      </c>
      <c r="EH14" s="49" t="n">
        <f aca="false">SUM(EI14:EP14)</f>
        <v>0</v>
      </c>
      <c r="EI14" s="54" t="n">
        <v>0</v>
      </c>
      <c r="EJ14" s="54" t="n">
        <v>0</v>
      </c>
      <c r="EK14" s="54" t="n">
        <v>0</v>
      </c>
      <c r="EL14" s="54" t="n">
        <v>0</v>
      </c>
      <c r="EM14" s="54" t="n">
        <v>0</v>
      </c>
      <c r="EN14" s="54" t="n">
        <v>0</v>
      </c>
      <c r="EO14" s="54" t="n">
        <v>0</v>
      </c>
      <c r="EP14" s="54" t="n">
        <v>0</v>
      </c>
      <c r="EQ14" s="55" t="s">
        <v>162</v>
      </c>
    </row>
    <row r="15" customFormat="false" ht="16.9" hidden="false" customHeight="true" outlineLevel="0" collapsed="false">
      <c r="A15" s="1" t="s">
        <v>201</v>
      </c>
      <c r="B15" s="2" t="n">
        <v>8</v>
      </c>
      <c r="C15" s="2" t="n">
        <v>9</v>
      </c>
      <c r="D15" s="56" t="s">
        <v>202</v>
      </c>
      <c r="E15" s="57" t="n">
        <v>62</v>
      </c>
      <c r="F15" s="67" t="s">
        <v>203</v>
      </c>
      <c r="G15" s="36" t="n">
        <v>62</v>
      </c>
      <c r="H15" s="36"/>
      <c r="J15" s="4" t="n">
        <f aca="false">K15+U15+CN15+DI15</f>
        <v>37</v>
      </c>
      <c r="K15" s="37" t="n">
        <f aca="false">SUM(L15:S15)</f>
        <v>13</v>
      </c>
      <c r="L15" s="38" t="n">
        <v>5</v>
      </c>
      <c r="M15" s="38" t="n">
        <v>5</v>
      </c>
      <c r="N15" s="38" t="n">
        <v>3</v>
      </c>
      <c r="O15" s="38"/>
      <c r="P15" s="38"/>
      <c r="Q15" s="38"/>
      <c r="R15" s="38"/>
      <c r="S15" s="38"/>
      <c r="T15" s="59" t="s">
        <v>145</v>
      </c>
      <c r="U15" s="39" t="n">
        <f aca="false">SUM(V15:CL15)</f>
        <v>0</v>
      </c>
      <c r="V15" s="40"/>
      <c r="W15" s="41" t="n">
        <v>0</v>
      </c>
      <c r="X15" s="41"/>
      <c r="Y15" s="41"/>
      <c r="Z15" s="41"/>
      <c r="AA15" s="41"/>
      <c r="AB15" s="41"/>
      <c r="AC15" s="41"/>
      <c r="AD15" s="42"/>
      <c r="AE15" s="41"/>
      <c r="AF15" s="41"/>
      <c r="AG15" s="41"/>
      <c r="AH15" s="41"/>
      <c r="AI15" s="41"/>
      <c r="AJ15" s="41"/>
      <c r="AK15" s="42"/>
      <c r="AL15" s="41"/>
      <c r="AM15" s="43"/>
      <c r="AN15" s="41"/>
      <c r="AO15" s="41"/>
      <c r="AP15" s="43"/>
      <c r="AQ15" s="41"/>
      <c r="AR15" s="41"/>
      <c r="AS15" s="41"/>
      <c r="AT15" s="41"/>
      <c r="AU15" s="41"/>
      <c r="AV15" s="41"/>
      <c r="AW15" s="41"/>
      <c r="AX15" s="43"/>
      <c r="AY15" s="41"/>
      <c r="AZ15" s="41"/>
      <c r="BA15" s="41"/>
      <c r="BB15" s="41"/>
      <c r="BC15" s="41"/>
      <c r="BD15" s="43"/>
      <c r="BE15" s="41"/>
      <c r="BF15" s="41"/>
      <c r="BG15" s="41"/>
      <c r="BH15" s="41"/>
      <c r="BI15" s="41"/>
      <c r="BJ15" s="41"/>
      <c r="BK15" s="41"/>
      <c r="BL15" s="41"/>
      <c r="BM15" s="43"/>
      <c r="BN15" s="41"/>
      <c r="BO15" s="41"/>
      <c r="BP15" s="41"/>
      <c r="BQ15" s="43"/>
      <c r="BR15" s="41"/>
      <c r="BS15" s="43"/>
      <c r="BT15" s="41"/>
      <c r="BU15" s="41"/>
      <c r="BV15" s="43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3"/>
      <c r="CI15" s="41"/>
      <c r="CJ15" s="41"/>
      <c r="CK15" s="41"/>
      <c r="CL15" s="41"/>
      <c r="CM15" s="44" t="s">
        <v>146</v>
      </c>
      <c r="CN15" s="45" t="n">
        <f aca="false">SUM(CO15:DG15)</f>
        <v>18</v>
      </c>
      <c r="CO15" s="46" t="n">
        <v>1</v>
      </c>
      <c r="CP15" s="46" t="n">
        <v>0</v>
      </c>
      <c r="CQ15" s="46" t="n">
        <v>2</v>
      </c>
      <c r="CR15" s="46" t="n">
        <v>1</v>
      </c>
      <c r="CS15" s="46" t="n">
        <v>1</v>
      </c>
      <c r="CT15" s="46" t="n">
        <v>1</v>
      </c>
      <c r="CU15" s="46" t="n">
        <v>2</v>
      </c>
      <c r="CV15" s="46" t="n">
        <v>1</v>
      </c>
      <c r="CW15" s="46" t="n">
        <v>0</v>
      </c>
      <c r="CX15" s="46" t="n">
        <v>1</v>
      </c>
      <c r="CY15" s="46" t="n">
        <v>1</v>
      </c>
      <c r="CZ15" s="46" t="n">
        <v>2</v>
      </c>
      <c r="DA15" s="46" t="n">
        <v>1</v>
      </c>
      <c r="DB15" s="46" t="n">
        <v>1</v>
      </c>
      <c r="DC15" s="46" t="n">
        <v>1</v>
      </c>
      <c r="DD15" s="46" t="n">
        <v>1</v>
      </c>
      <c r="DE15" s="46" t="n">
        <v>1</v>
      </c>
      <c r="DF15" s="46" t="n">
        <v>0</v>
      </c>
      <c r="DG15" s="46" t="n">
        <v>0</v>
      </c>
      <c r="DH15" s="60" t="s">
        <v>147</v>
      </c>
      <c r="DI15" s="48" t="n">
        <f aca="false">SUM(DJ15,EE15,EH15)</f>
        <v>6</v>
      </c>
      <c r="DJ15" s="49" t="n">
        <f aca="false">SUM(DK15:ED15)</f>
        <v>0</v>
      </c>
      <c r="DK15" s="50" t="n">
        <v>0</v>
      </c>
      <c r="DL15" s="50" t="n">
        <v>0</v>
      </c>
      <c r="DM15" s="50" t="n">
        <v>0</v>
      </c>
      <c r="DN15" s="50" t="n">
        <v>0</v>
      </c>
      <c r="DO15" s="50" t="n">
        <v>0</v>
      </c>
      <c r="DP15" s="51" t="n">
        <v>0</v>
      </c>
      <c r="DQ15" s="51" t="n">
        <v>0</v>
      </c>
      <c r="DR15" s="51" t="n">
        <v>0</v>
      </c>
      <c r="DS15" s="51" t="n">
        <v>0</v>
      </c>
      <c r="DT15" s="51" t="n">
        <v>0</v>
      </c>
      <c r="DU15" s="52" t="n">
        <v>0</v>
      </c>
      <c r="DV15" s="52" t="n">
        <v>0</v>
      </c>
      <c r="DW15" s="52" t="n">
        <v>0</v>
      </c>
      <c r="DX15" s="52" t="n">
        <v>0</v>
      </c>
      <c r="DY15" s="52" t="n">
        <v>0</v>
      </c>
      <c r="DZ15" s="53" t="n">
        <v>0</v>
      </c>
      <c r="EA15" s="53" t="n">
        <v>0</v>
      </c>
      <c r="EB15" s="53" t="n">
        <v>0</v>
      </c>
      <c r="EC15" s="53" t="n">
        <v>0</v>
      </c>
      <c r="ED15" s="53" t="n">
        <v>0</v>
      </c>
      <c r="EE15" s="49" t="n">
        <f aca="false">SUM(EF15:EG15)</f>
        <v>0</v>
      </c>
      <c r="EF15" s="54" t="n">
        <v>0</v>
      </c>
      <c r="EG15" s="54" t="n">
        <v>0</v>
      </c>
      <c r="EH15" s="49" t="n">
        <f aca="false">SUM(EI15:EP15)</f>
        <v>6</v>
      </c>
      <c r="EI15" s="54" t="n">
        <v>2</v>
      </c>
      <c r="EJ15" s="54" t="n">
        <v>0</v>
      </c>
      <c r="EK15" s="54" t="n">
        <v>0</v>
      </c>
      <c r="EL15" s="54" t="n">
        <v>0</v>
      </c>
      <c r="EM15" s="54" t="n">
        <v>1</v>
      </c>
      <c r="EN15" s="54" t="n">
        <v>1</v>
      </c>
      <c r="EO15" s="54" t="n">
        <v>1</v>
      </c>
      <c r="EP15" s="54" t="n">
        <v>1</v>
      </c>
      <c r="EQ15" s="55" t="s">
        <v>148</v>
      </c>
    </row>
    <row r="16" customFormat="false" ht="16.9" hidden="false" customHeight="true" outlineLevel="0" collapsed="false">
      <c r="A16" s="1" t="s">
        <v>204</v>
      </c>
      <c r="B16" s="2" t="n">
        <v>8</v>
      </c>
      <c r="C16" s="2" t="n">
        <v>9</v>
      </c>
      <c r="D16" s="56" t="s">
        <v>205</v>
      </c>
      <c r="E16" s="57" t="n">
        <v>7</v>
      </c>
      <c r="F16" s="76" t="s">
        <v>206</v>
      </c>
      <c r="G16" s="36" t="n">
        <v>7</v>
      </c>
      <c r="H16" s="36"/>
      <c r="I16" s="4" t="n">
        <v>3</v>
      </c>
      <c r="J16" s="4" t="n">
        <f aca="false">K16+U16+CN16+DI16</f>
        <v>36</v>
      </c>
      <c r="K16" s="37" t="n">
        <f aca="false">SUM(L16:S16)</f>
        <v>13</v>
      </c>
      <c r="L16" s="38" t="n">
        <v>5</v>
      </c>
      <c r="M16" s="38" t="n">
        <v>5</v>
      </c>
      <c r="N16" s="38" t="n">
        <v>0</v>
      </c>
      <c r="O16" s="38" t="n">
        <v>3</v>
      </c>
      <c r="P16" s="38"/>
      <c r="Q16" s="38"/>
      <c r="R16" s="38"/>
      <c r="S16" s="38"/>
      <c r="T16" s="59" t="s">
        <v>152</v>
      </c>
      <c r="U16" s="39" t="n">
        <f aca="false">SUM(V16:CL16)</f>
        <v>0</v>
      </c>
      <c r="V16" s="40"/>
      <c r="W16" s="41" t="n">
        <v>0</v>
      </c>
      <c r="X16" s="41" t="n">
        <v>0</v>
      </c>
      <c r="Y16" s="41" t="n">
        <v>0</v>
      </c>
      <c r="Z16" s="41" t="n">
        <v>0</v>
      </c>
      <c r="AA16" s="41" t="n">
        <v>0</v>
      </c>
      <c r="AB16" s="41" t="n">
        <v>0</v>
      </c>
      <c r="AC16" s="41" t="n">
        <v>0</v>
      </c>
      <c r="AD16" s="42"/>
      <c r="AE16" s="41" t="n">
        <v>0</v>
      </c>
      <c r="AF16" s="41" t="n">
        <v>0</v>
      </c>
      <c r="AG16" s="41" t="n">
        <v>0</v>
      </c>
      <c r="AH16" s="41" t="n">
        <v>0</v>
      </c>
      <c r="AI16" s="41" t="n">
        <v>0</v>
      </c>
      <c r="AJ16" s="41" t="n">
        <v>0</v>
      </c>
      <c r="AK16" s="42"/>
      <c r="AL16" s="41" t="n">
        <v>0</v>
      </c>
      <c r="AM16" s="43"/>
      <c r="AN16" s="41" t="n">
        <v>0</v>
      </c>
      <c r="AO16" s="41" t="n">
        <v>0</v>
      </c>
      <c r="AP16" s="43"/>
      <c r="AQ16" s="41" t="n">
        <v>0</v>
      </c>
      <c r="AR16" s="41" t="n">
        <v>0</v>
      </c>
      <c r="AS16" s="41" t="n">
        <v>0</v>
      </c>
      <c r="AT16" s="41" t="n">
        <v>0</v>
      </c>
      <c r="AU16" s="41" t="n">
        <v>0</v>
      </c>
      <c r="AV16" s="41" t="n">
        <v>0</v>
      </c>
      <c r="AW16" s="41" t="n">
        <v>0</v>
      </c>
      <c r="AX16" s="43"/>
      <c r="AY16" s="41" t="n">
        <v>0</v>
      </c>
      <c r="AZ16" s="41" t="n">
        <v>0</v>
      </c>
      <c r="BA16" s="41" t="n">
        <v>0</v>
      </c>
      <c r="BB16" s="41" t="n">
        <v>0</v>
      </c>
      <c r="BC16" s="41" t="n">
        <v>0</v>
      </c>
      <c r="BD16" s="43"/>
      <c r="BE16" s="41" t="n">
        <v>0</v>
      </c>
      <c r="BF16" s="41" t="n">
        <v>0</v>
      </c>
      <c r="BG16" s="41" t="n">
        <v>0</v>
      </c>
      <c r="BH16" s="41" t="n">
        <v>0</v>
      </c>
      <c r="BI16" s="41" t="n">
        <v>0</v>
      </c>
      <c r="BJ16" s="41" t="n">
        <v>0</v>
      </c>
      <c r="BK16" s="41" t="n">
        <v>0</v>
      </c>
      <c r="BL16" s="41" t="n">
        <v>0</v>
      </c>
      <c r="BM16" s="43"/>
      <c r="BN16" s="41" t="n">
        <v>0</v>
      </c>
      <c r="BO16" s="41" t="n">
        <v>0</v>
      </c>
      <c r="BP16" s="41" t="n">
        <v>0</v>
      </c>
      <c r="BQ16" s="43"/>
      <c r="BR16" s="41" t="n">
        <v>0</v>
      </c>
      <c r="BS16" s="43"/>
      <c r="BT16" s="41" t="n">
        <v>0</v>
      </c>
      <c r="BU16" s="41" t="n">
        <v>0</v>
      </c>
      <c r="BV16" s="43"/>
      <c r="BW16" s="41" t="n">
        <v>0</v>
      </c>
      <c r="BX16" s="41" t="n">
        <v>0</v>
      </c>
      <c r="BY16" s="41" t="n">
        <v>0</v>
      </c>
      <c r="BZ16" s="41" t="n">
        <v>0</v>
      </c>
      <c r="CA16" s="41" t="n">
        <v>0</v>
      </c>
      <c r="CB16" s="41" t="n">
        <v>0</v>
      </c>
      <c r="CC16" s="41" t="n">
        <v>0</v>
      </c>
      <c r="CD16" s="41" t="n">
        <v>0</v>
      </c>
      <c r="CE16" s="41" t="n">
        <v>0</v>
      </c>
      <c r="CF16" s="41" t="n">
        <v>0</v>
      </c>
      <c r="CG16" s="41" t="n">
        <v>0</v>
      </c>
      <c r="CH16" s="43"/>
      <c r="CI16" s="41" t="n">
        <v>0</v>
      </c>
      <c r="CJ16" s="41" t="n">
        <v>0</v>
      </c>
      <c r="CK16" s="41" t="n">
        <v>0</v>
      </c>
      <c r="CL16" s="41" t="n">
        <v>0</v>
      </c>
      <c r="CM16" s="44" t="s">
        <v>153</v>
      </c>
      <c r="CN16" s="45" t="n">
        <f aca="false">SUM(CO16:DG16)</f>
        <v>14</v>
      </c>
      <c r="CO16" s="46" t="n">
        <v>1</v>
      </c>
      <c r="CP16" s="46" t="n">
        <v>0</v>
      </c>
      <c r="CQ16" s="46" t="n">
        <v>2</v>
      </c>
      <c r="CR16" s="46" t="n">
        <v>0</v>
      </c>
      <c r="CS16" s="46" t="n">
        <v>0</v>
      </c>
      <c r="CT16" s="46" t="n">
        <v>0</v>
      </c>
      <c r="CU16" s="46" t="n">
        <v>0</v>
      </c>
      <c r="CV16" s="46" t="n">
        <v>0</v>
      </c>
      <c r="CW16" s="46" t="n">
        <v>0</v>
      </c>
      <c r="CX16" s="46" t="n">
        <v>0</v>
      </c>
      <c r="CY16" s="46" t="n">
        <v>1</v>
      </c>
      <c r="CZ16" s="46" t="n">
        <v>2</v>
      </c>
      <c r="DA16" s="46" t="n">
        <v>1</v>
      </c>
      <c r="DB16" s="46" t="n">
        <v>1</v>
      </c>
      <c r="DC16" s="46" t="n">
        <v>2</v>
      </c>
      <c r="DD16" s="46" t="n">
        <v>2</v>
      </c>
      <c r="DE16" s="46" t="n">
        <v>2</v>
      </c>
      <c r="DF16" s="46" t="n">
        <v>0</v>
      </c>
      <c r="DG16" s="46" t="n">
        <v>0</v>
      </c>
      <c r="DH16" s="60" t="s">
        <v>196</v>
      </c>
      <c r="DI16" s="48" t="n">
        <f aca="false">SUM(DJ16,EE16,EH16)</f>
        <v>9</v>
      </c>
      <c r="DJ16" s="49" t="n">
        <f aca="false">SUM(DK16:ED16)</f>
        <v>0</v>
      </c>
      <c r="DK16" s="68" t="n">
        <v>0</v>
      </c>
      <c r="DL16" s="68" t="n">
        <v>0</v>
      </c>
      <c r="DM16" s="68" t="n">
        <v>0</v>
      </c>
      <c r="DN16" s="68" t="n">
        <v>0</v>
      </c>
      <c r="DO16" s="68" t="n">
        <v>0</v>
      </c>
      <c r="DP16" s="69" t="n">
        <v>0</v>
      </c>
      <c r="DQ16" s="69" t="n">
        <v>0</v>
      </c>
      <c r="DR16" s="69" t="n">
        <v>0</v>
      </c>
      <c r="DS16" s="69" t="n">
        <v>0</v>
      </c>
      <c r="DT16" s="69" t="n">
        <v>0</v>
      </c>
      <c r="DU16" s="70" t="n">
        <v>0</v>
      </c>
      <c r="DV16" s="70" t="n">
        <v>0</v>
      </c>
      <c r="DW16" s="70" t="n">
        <v>0</v>
      </c>
      <c r="DX16" s="70" t="n">
        <v>0</v>
      </c>
      <c r="DY16" s="70" t="n">
        <v>0</v>
      </c>
      <c r="DZ16" s="71" t="n">
        <v>0</v>
      </c>
      <c r="EA16" s="71" t="n">
        <v>0</v>
      </c>
      <c r="EB16" s="71" t="n">
        <v>0</v>
      </c>
      <c r="EC16" s="71" t="n">
        <v>0</v>
      </c>
      <c r="ED16" s="71" t="n">
        <v>0</v>
      </c>
      <c r="EE16" s="49" t="n">
        <f aca="false">SUM(EF16:EG16)</f>
        <v>2</v>
      </c>
      <c r="EF16" s="72" t="n">
        <v>2</v>
      </c>
      <c r="EG16" s="72" t="n">
        <v>0</v>
      </c>
      <c r="EH16" s="49" t="n">
        <f aca="false">SUM(EI16:EP16)</f>
        <v>7</v>
      </c>
      <c r="EI16" s="72" t="n">
        <v>2</v>
      </c>
      <c r="EJ16" s="72" t="n">
        <v>1</v>
      </c>
      <c r="EK16" s="72" t="n">
        <v>0</v>
      </c>
      <c r="EL16" s="72" t="n">
        <v>2</v>
      </c>
      <c r="EM16" s="72" t="n">
        <v>1</v>
      </c>
      <c r="EN16" s="72" t="n">
        <v>1</v>
      </c>
      <c r="EO16" s="72" t="n">
        <v>0</v>
      </c>
      <c r="EP16" s="72" t="n">
        <v>0</v>
      </c>
      <c r="EQ16" s="73" t="s">
        <v>197</v>
      </c>
    </row>
    <row r="17" customFormat="false" ht="16.9" hidden="false" customHeight="true" outlineLevel="0" collapsed="false">
      <c r="A17" s="1" t="s">
        <v>207</v>
      </c>
      <c r="B17" s="2" t="n">
        <v>9</v>
      </c>
      <c r="C17" s="2" t="n">
        <v>9</v>
      </c>
      <c r="D17" s="56" t="s">
        <v>208</v>
      </c>
      <c r="E17" s="57" t="n">
        <v>14</v>
      </c>
      <c r="F17" s="77" t="s">
        <v>209</v>
      </c>
      <c r="G17" s="36" t="n">
        <v>14</v>
      </c>
      <c r="H17" s="36"/>
      <c r="I17" s="4" t="n">
        <v>3</v>
      </c>
      <c r="J17" s="4" t="n">
        <f aca="false">K17+U17+CN17+DI17</f>
        <v>35</v>
      </c>
      <c r="K17" s="37" t="n">
        <f aca="false">SUM(L17:S17)</f>
        <v>18</v>
      </c>
      <c r="L17" s="38" t="n">
        <v>5</v>
      </c>
      <c r="M17" s="38" t="n">
        <v>5</v>
      </c>
      <c r="N17" s="38" t="n">
        <v>5</v>
      </c>
      <c r="O17" s="38" t="n">
        <v>3</v>
      </c>
      <c r="P17" s="38"/>
      <c r="Q17" s="38"/>
      <c r="R17" s="38"/>
      <c r="S17" s="38"/>
      <c r="T17" s="59" t="s">
        <v>152</v>
      </c>
      <c r="U17" s="39" t="n">
        <f aca="false">SUM(V17:CL17)</f>
        <v>0</v>
      </c>
      <c r="V17" s="40"/>
      <c r="W17" s="41" t="n">
        <v>0</v>
      </c>
      <c r="X17" s="41" t="n">
        <v>0</v>
      </c>
      <c r="Y17" s="41" t="n">
        <v>0</v>
      </c>
      <c r="Z17" s="41" t="n">
        <v>0</v>
      </c>
      <c r="AA17" s="41" t="n">
        <v>0</v>
      </c>
      <c r="AB17" s="41" t="n">
        <v>0</v>
      </c>
      <c r="AC17" s="41" t="n">
        <v>0</v>
      </c>
      <c r="AD17" s="42"/>
      <c r="AE17" s="41" t="n">
        <v>0</v>
      </c>
      <c r="AF17" s="41" t="n">
        <v>0</v>
      </c>
      <c r="AG17" s="41" t="n">
        <v>0</v>
      </c>
      <c r="AH17" s="41" t="n">
        <v>0</v>
      </c>
      <c r="AI17" s="41" t="n">
        <v>0</v>
      </c>
      <c r="AJ17" s="41" t="n">
        <v>0</v>
      </c>
      <c r="AK17" s="42"/>
      <c r="AL17" s="41" t="n">
        <v>0</v>
      </c>
      <c r="AM17" s="43"/>
      <c r="AN17" s="41" t="n">
        <v>0</v>
      </c>
      <c r="AO17" s="41" t="n">
        <v>0</v>
      </c>
      <c r="AP17" s="43"/>
      <c r="AQ17" s="41" t="n">
        <v>0</v>
      </c>
      <c r="AR17" s="41" t="n">
        <v>0</v>
      </c>
      <c r="AS17" s="41" t="n">
        <v>0</v>
      </c>
      <c r="AT17" s="41" t="n">
        <v>0</v>
      </c>
      <c r="AU17" s="41" t="n">
        <v>0</v>
      </c>
      <c r="AV17" s="41" t="n">
        <v>0</v>
      </c>
      <c r="AW17" s="41" t="n">
        <v>0</v>
      </c>
      <c r="AX17" s="43"/>
      <c r="AY17" s="41" t="n">
        <v>0</v>
      </c>
      <c r="AZ17" s="41" t="n">
        <v>0</v>
      </c>
      <c r="BA17" s="41" t="n">
        <v>0</v>
      </c>
      <c r="BB17" s="41" t="n">
        <v>0</v>
      </c>
      <c r="BC17" s="41" t="n">
        <v>0</v>
      </c>
      <c r="BD17" s="43"/>
      <c r="BE17" s="41" t="n">
        <v>0</v>
      </c>
      <c r="BF17" s="41" t="n">
        <v>0</v>
      </c>
      <c r="BG17" s="41" t="n">
        <v>0</v>
      </c>
      <c r="BH17" s="41" t="n">
        <v>0</v>
      </c>
      <c r="BI17" s="41" t="n">
        <v>0</v>
      </c>
      <c r="BJ17" s="41" t="n">
        <v>0</v>
      </c>
      <c r="BK17" s="41" t="n">
        <v>0</v>
      </c>
      <c r="BL17" s="41" t="n">
        <v>0</v>
      </c>
      <c r="BM17" s="43"/>
      <c r="BN17" s="41" t="n">
        <v>0</v>
      </c>
      <c r="BO17" s="41" t="n">
        <v>0</v>
      </c>
      <c r="BP17" s="41" t="n">
        <v>0</v>
      </c>
      <c r="BQ17" s="43"/>
      <c r="BR17" s="41" t="n">
        <v>0</v>
      </c>
      <c r="BS17" s="43"/>
      <c r="BT17" s="41" t="n">
        <v>0</v>
      </c>
      <c r="BU17" s="41" t="n">
        <v>0</v>
      </c>
      <c r="BV17" s="43"/>
      <c r="BW17" s="41" t="n">
        <v>0</v>
      </c>
      <c r="BX17" s="41" t="n">
        <v>0</v>
      </c>
      <c r="BY17" s="41" t="n">
        <v>0</v>
      </c>
      <c r="BZ17" s="41" t="n">
        <v>0</v>
      </c>
      <c r="CA17" s="41" t="n">
        <v>0</v>
      </c>
      <c r="CB17" s="41" t="n">
        <v>0</v>
      </c>
      <c r="CC17" s="41" t="n">
        <v>0</v>
      </c>
      <c r="CD17" s="41" t="n">
        <v>0</v>
      </c>
      <c r="CE17" s="41" t="n">
        <v>0</v>
      </c>
      <c r="CF17" s="41" t="n">
        <v>0</v>
      </c>
      <c r="CG17" s="41" t="n">
        <v>0</v>
      </c>
      <c r="CH17" s="43"/>
      <c r="CI17" s="41" t="n">
        <v>0</v>
      </c>
      <c r="CJ17" s="41" t="n">
        <v>0</v>
      </c>
      <c r="CK17" s="41" t="n">
        <v>0</v>
      </c>
      <c r="CL17" s="41" t="n">
        <v>0</v>
      </c>
      <c r="CM17" s="44" t="s">
        <v>153</v>
      </c>
      <c r="CN17" s="45" t="n">
        <f aca="false">SUM(CO17:DG17)</f>
        <v>17</v>
      </c>
      <c r="CO17" s="46" t="n">
        <v>1</v>
      </c>
      <c r="CP17" s="46" t="n">
        <v>1</v>
      </c>
      <c r="CQ17" s="46" t="n">
        <v>2</v>
      </c>
      <c r="CR17" s="46" t="n">
        <v>1</v>
      </c>
      <c r="CS17" s="46" t="n">
        <v>1</v>
      </c>
      <c r="CT17" s="46" t="n">
        <v>2</v>
      </c>
      <c r="CU17" s="46" t="n">
        <v>2</v>
      </c>
      <c r="CV17" s="46" t="n">
        <v>0</v>
      </c>
      <c r="CW17" s="46" t="n">
        <v>0</v>
      </c>
      <c r="CX17" s="46" t="n">
        <v>1</v>
      </c>
      <c r="CY17" s="46" t="n">
        <v>1</v>
      </c>
      <c r="CZ17" s="46" t="n">
        <v>0</v>
      </c>
      <c r="DA17" s="46" t="n">
        <v>0</v>
      </c>
      <c r="DB17" s="46" t="n">
        <v>2</v>
      </c>
      <c r="DC17" s="46" t="n">
        <v>1</v>
      </c>
      <c r="DD17" s="46" t="n">
        <v>1</v>
      </c>
      <c r="DE17" s="46" t="n">
        <v>1</v>
      </c>
      <c r="DF17" s="46" t="n">
        <v>0</v>
      </c>
      <c r="DG17" s="46" t="n">
        <v>0</v>
      </c>
      <c r="DH17" s="60" t="s">
        <v>154</v>
      </c>
      <c r="DI17" s="48" t="n">
        <f aca="false">SUM(DJ17,EE17,EH17)</f>
        <v>0</v>
      </c>
      <c r="DJ17" s="49" t="n">
        <f aca="false">SUM(DK17:ED17)</f>
        <v>0</v>
      </c>
      <c r="DK17" s="50" t="n">
        <v>0</v>
      </c>
      <c r="DL17" s="50" t="n">
        <v>0</v>
      </c>
      <c r="DM17" s="50" t="n">
        <v>0</v>
      </c>
      <c r="DN17" s="50" t="n">
        <v>0</v>
      </c>
      <c r="DO17" s="50" t="n">
        <v>0</v>
      </c>
      <c r="DP17" s="51" t="n">
        <v>0</v>
      </c>
      <c r="DQ17" s="51" t="n">
        <v>0</v>
      </c>
      <c r="DR17" s="51" t="n">
        <v>0</v>
      </c>
      <c r="DS17" s="51" t="n">
        <v>0</v>
      </c>
      <c r="DT17" s="51" t="n">
        <v>0</v>
      </c>
      <c r="DU17" s="52" t="n">
        <v>0</v>
      </c>
      <c r="DV17" s="52" t="n">
        <v>0</v>
      </c>
      <c r="DW17" s="52" t="n">
        <v>0</v>
      </c>
      <c r="DX17" s="52" t="n">
        <v>0</v>
      </c>
      <c r="DY17" s="52" t="n">
        <v>0</v>
      </c>
      <c r="DZ17" s="53" t="n">
        <v>0</v>
      </c>
      <c r="EA17" s="53" t="n">
        <v>0</v>
      </c>
      <c r="EB17" s="53" t="n">
        <v>0</v>
      </c>
      <c r="EC17" s="53" t="n">
        <v>0</v>
      </c>
      <c r="ED17" s="53" t="n">
        <v>0</v>
      </c>
      <c r="EE17" s="49" t="n">
        <f aca="false">SUM(EF17:EG17)</f>
        <v>0</v>
      </c>
      <c r="EF17" s="54" t="n">
        <v>0</v>
      </c>
      <c r="EG17" s="54" t="n">
        <v>0</v>
      </c>
      <c r="EH17" s="49" t="n">
        <f aca="false">SUM(EI17:EP17)</f>
        <v>0</v>
      </c>
      <c r="EI17" s="54" t="n">
        <v>0</v>
      </c>
      <c r="EJ17" s="54" t="n">
        <v>0</v>
      </c>
      <c r="EK17" s="54" t="n">
        <v>0</v>
      </c>
      <c r="EL17" s="54" t="n">
        <v>0</v>
      </c>
      <c r="EM17" s="54" t="n">
        <v>0</v>
      </c>
      <c r="EN17" s="54" t="n">
        <v>0</v>
      </c>
      <c r="EO17" s="54" t="n">
        <v>0</v>
      </c>
      <c r="EP17" s="54" t="n">
        <v>0</v>
      </c>
      <c r="EQ17" s="55" t="s">
        <v>210</v>
      </c>
    </row>
    <row r="18" customFormat="false" ht="16.9" hidden="false" customHeight="true" outlineLevel="0" collapsed="false">
      <c r="A18" s="1" t="s">
        <v>211</v>
      </c>
      <c r="B18" s="2" t="n">
        <v>8</v>
      </c>
      <c r="C18" s="2" t="n">
        <v>9</v>
      </c>
      <c r="D18" s="56" t="s">
        <v>212</v>
      </c>
      <c r="E18" s="57" t="n">
        <v>46</v>
      </c>
      <c r="F18" s="78" t="s">
        <v>213</v>
      </c>
      <c r="G18" s="36" t="n">
        <v>46</v>
      </c>
      <c r="H18" s="36"/>
      <c r="I18" s="4" t="n">
        <v>3</v>
      </c>
      <c r="J18" s="4" t="n">
        <f aca="false">K18+U18+CN18+DI18</f>
        <v>35</v>
      </c>
      <c r="K18" s="37" t="n">
        <f aca="false">SUM(L18:S18)</f>
        <v>17</v>
      </c>
      <c r="L18" s="38" t="n">
        <v>4</v>
      </c>
      <c r="M18" s="38" t="n">
        <v>5</v>
      </c>
      <c r="N18" s="38" t="n">
        <v>5</v>
      </c>
      <c r="O18" s="38" t="n">
        <v>3</v>
      </c>
      <c r="P18" s="38" t="n">
        <v>0</v>
      </c>
      <c r="Q18" s="38" t="n">
        <v>0</v>
      </c>
      <c r="R18" s="38"/>
      <c r="S18" s="38"/>
      <c r="T18" s="59" t="s">
        <v>159</v>
      </c>
      <c r="U18" s="39" t="n">
        <f aca="false">SUM(V18:CL18)</f>
        <v>0</v>
      </c>
      <c r="V18" s="40"/>
      <c r="W18" s="41" t="n">
        <v>0</v>
      </c>
      <c r="X18" s="41" t="n">
        <v>0</v>
      </c>
      <c r="Y18" s="41" t="n">
        <v>0</v>
      </c>
      <c r="Z18" s="41" t="n">
        <v>0</v>
      </c>
      <c r="AA18" s="41" t="n">
        <v>0</v>
      </c>
      <c r="AB18" s="41" t="n">
        <v>0</v>
      </c>
      <c r="AC18" s="41" t="n">
        <v>0</v>
      </c>
      <c r="AD18" s="42"/>
      <c r="AE18" s="41"/>
      <c r="AF18" s="41"/>
      <c r="AG18" s="41"/>
      <c r="AH18" s="41"/>
      <c r="AI18" s="41"/>
      <c r="AJ18" s="41"/>
      <c r="AK18" s="42"/>
      <c r="AL18" s="41"/>
      <c r="AM18" s="43"/>
      <c r="AN18" s="41"/>
      <c r="AO18" s="41"/>
      <c r="AP18" s="43"/>
      <c r="AQ18" s="41"/>
      <c r="AR18" s="41"/>
      <c r="AS18" s="41"/>
      <c r="AT18" s="41"/>
      <c r="AU18" s="41"/>
      <c r="AV18" s="41"/>
      <c r="AW18" s="41"/>
      <c r="AX18" s="43"/>
      <c r="AY18" s="41"/>
      <c r="AZ18" s="41"/>
      <c r="BA18" s="41"/>
      <c r="BB18" s="41"/>
      <c r="BC18" s="41"/>
      <c r="BD18" s="43"/>
      <c r="BE18" s="41"/>
      <c r="BF18" s="41"/>
      <c r="BG18" s="41"/>
      <c r="BH18" s="41"/>
      <c r="BI18" s="41"/>
      <c r="BJ18" s="41"/>
      <c r="BK18" s="41"/>
      <c r="BL18" s="41"/>
      <c r="BM18" s="43"/>
      <c r="BN18" s="41"/>
      <c r="BO18" s="41"/>
      <c r="BP18" s="41"/>
      <c r="BQ18" s="43"/>
      <c r="BR18" s="41"/>
      <c r="BS18" s="43"/>
      <c r="BT18" s="41"/>
      <c r="BU18" s="41"/>
      <c r="BV18" s="43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3"/>
      <c r="CI18" s="41"/>
      <c r="CJ18" s="41"/>
      <c r="CK18" s="41"/>
      <c r="CL18" s="41"/>
      <c r="CM18" s="44" t="s">
        <v>160</v>
      </c>
      <c r="CN18" s="45" t="n">
        <f aca="false">SUM(CO18:DG18)</f>
        <v>18</v>
      </c>
      <c r="CO18" s="46" t="n">
        <v>1</v>
      </c>
      <c r="CP18" s="46" t="n">
        <v>1</v>
      </c>
      <c r="CQ18" s="46" t="n">
        <v>2</v>
      </c>
      <c r="CR18" s="46" t="n">
        <v>1</v>
      </c>
      <c r="CS18" s="46" t="n">
        <v>1</v>
      </c>
      <c r="CT18" s="46" t="n">
        <v>2</v>
      </c>
      <c r="CU18" s="46" t="n">
        <v>2</v>
      </c>
      <c r="CV18" s="46" t="n">
        <v>0</v>
      </c>
      <c r="CW18" s="46" t="n">
        <v>0</v>
      </c>
      <c r="CX18" s="46" t="n">
        <v>1</v>
      </c>
      <c r="CY18" s="46" t="n">
        <v>1</v>
      </c>
      <c r="CZ18" s="46" t="n">
        <v>0</v>
      </c>
      <c r="DA18" s="46" t="n">
        <v>0</v>
      </c>
      <c r="DB18" s="46" t="n">
        <v>2</v>
      </c>
      <c r="DC18" s="46" t="n">
        <v>1</v>
      </c>
      <c r="DD18" s="46" t="n">
        <v>1</v>
      </c>
      <c r="DE18" s="46" t="n">
        <v>2</v>
      </c>
      <c r="DF18" s="46" t="n">
        <v>0</v>
      </c>
      <c r="DG18" s="46" t="n">
        <v>0</v>
      </c>
      <c r="DH18" s="60" t="s">
        <v>161</v>
      </c>
      <c r="DI18" s="48" t="n">
        <f aca="false">SUM(DJ18,EE18,EH18)</f>
        <v>0</v>
      </c>
      <c r="DJ18" s="49" t="n">
        <f aca="false">SUM(DK18:ED18)</f>
        <v>0</v>
      </c>
      <c r="DK18" s="50" t="n">
        <v>0</v>
      </c>
      <c r="DL18" s="50" t="n">
        <v>0</v>
      </c>
      <c r="DM18" s="50" t="n">
        <v>0</v>
      </c>
      <c r="DN18" s="50" t="n">
        <v>0</v>
      </c>
      <c r="DO18" s="50" t="n">
        <v>0</v>
      </c>
      <c r="DP18" s="51" t="n">
        <v>0</v>
      </c>
      <c r="DQ18" s="51" t="n">
        <v>0</v>
      </c>
      <c r="DR18" s="51" t="n">
        <v>0</v>
      </c>
      <c r="DS18" s="51" t="n">
        <v>0</v>
      </c>
      <c r="DT18" s="51" t="n">
        <v>0</v>
      </c>
      <c r="DU18" s="52" t="n">
        <v>0</v>
      </c>
      <c r="DV18" s="52" t="n">
        <v>0</v>
      </c>
      <c r="DW18" s="52" t="n">
        <v>0</v>
      </c>
      <c r="DX18" s="52" t="n">
        <v>0</v>
      </c>
      <c r="DY18" s="52" t="n">
        <v>0</v>
      </c>
      <c r="DZ18" s="53" t="n">
        <v>0</v>
      </c>
      <c r="EA18" s="53" t="n">
        <v>0</v>
      </c>
      <c r="EB18" s="53" t="n">
        <v>0</v>
      </c>
      <c r="EC18" s="53" t="n">
        <v>0</v>
      </c>
      <c r="ED18" s="53" t="n">
        <v>0</v>
      </c>
      <c r="EE18" s="49" t="n">
        <f aca="false">SUM(EF18:EG18)</f>
        <v>0</v>
      </c>
      <c r="EF18" s="54" t="n">
        <v>0</v>
      </c>
      <c r="EG18" s="54" t="n">
        <v>0</v>
      </c>
      <c r="EH18" s="49" t="n">
        <f aca="false">SUM(EI18:EP18)</f>
        <v>0</v>
      </c>
      <c r="EI18" s="54" t="n">
        <v>0</v>
      </c>
      <c r="EJ18" s="54" t="n">
        <v>0</v>
      </c>
      <c r="EK18" s="54" t="n">
        <v>0</v>
      </c>
      <c r="EL18" s="54" t="n">
        <v>0</v>
      </c>
      <c r="EM18" s="54" t="n">
        <v>0</v>
      </c>
      <c r="EN18" s="54" t="n">
        <v>0</v>
      </c>
      <c r="EO18" s="54" t="n">
        <v>0</v>
      </c>
      <c r="EP18" s="54" t="n">
        <v>0</v>
      </c>
      <c r="EQ18" s="55" t="s">
        <v>179</v>
      </c>
    </row>
    <row r="19" customFormat="false" ht="16.9" hidden="false" customHeight="true" outlineLevel="0" collapsed="false">
      <c r="A19" s="1" t="s">
        <v>214</v>
      </c>
      <c r="B19" s="2" t="n">
        <v>9</v>
      </c>
      <c r="C19" s="2" t="n">
        <v>9</v>
      </c>
      <c r="D19" s="56" t="s">
        <v>215</v>
      </c>
      <c r="E19" s="57" t="n">
        <v>68</v>
      </c>
      <c r="F19" s="58" t="s">
        <v>216</v>
      </c>
      <c r="G19" s="36" t="n">
        <v>68</v>
      </c>
      <c r="H19" s="36"/>
      <c r="I19" s="4" t="n">
        <v>3</v>
      </c>
      <c r="J19" s="4" t="n">
        <f aca="false">K19+U19+CN19+DI19</f>
        <v>31</v>
      </c>
      <c r="K19" s="37" t="n">
        <f aca="false">SUM(L19:S19)</f>
        <v>11</v>
      </c>
      <c r="L19" s="38" t="n">
        <v>3</v>
      </c>
      <c r="M19" s="38" t="n">
        <v>3</v>
      </c>
      <c r="N19" s="38" t="n">
        <v>5</v>
      </c>
      <c r="O19" s="38"/>
      <c r="P19" s="38"/>
      <c r="Q19" s="38"/>
      <c r="R19" s="38"/>
      <c r="S19" s="38"/>
      <c r="T19" s="59" t="s">
        <v>145</v>
      </c>
      <c r="U19" s="39" t="n">
        <f aca="false">SUM(V19:CL19)</f>
        <v>0</v>
      </c>
      <c r="V19" s="40"/>
      <c r="W19" s="41" t="n">
        <v>0</v>
      </c>
      <c r="X19" s="41"/>
      <c r="Y19" s="41"/>
      <c r="Z19" s="41"/>
      <c r="AA19" s="41"/>
      <c r="AB19" s="41"/>
      <c r="AC19" s="41"/>
      <c r="AD19" s="42"/>
      <c r="AE19" s="41"/>
      <c r="AF19" s="41"/>
      <c r="AG19" s="41"/>
      <c r="AH19" s="41"/>
      <c r="AI19" s="41"/>
      <c r="AJ19" s="41"/>
      <c r="AK19" s="42"/>
      <c r="AL19" s="41"/>
      <c r="AM19" s="43"/>
      <c r="AN19" s="41"/>
      <c r="AO19" s="41"/>
      <c r="AP19" s="43"/>
      <c r="AQ19" s="41"/>
      <c r="AR19" s="41"/>
      <c r="AS19" s="41"/>
      <c r="AT19" s="41"/>
      <c r="AU19" s="41"/>
      <c r="AV19" s="41"/>
      <c r="AW19" s="41"/>
      <c r="AX19" s="43"/>
      <c r="AY19" s="41"/>
      <c r="AZ19" s="41"/>
      <c r="BA19" s="41"/>
      <c r="BB19" s="41"/>
      <c r="BC19" s="41"/>
      <c r="BD19" s="43"/>
      <c r="BE19" s="41"/>
      <c r="BF19" s="41"/>
      <c r="BG19" s="41"/>
      <c r="BH19" s="41"/>
      <c r="BI19" s="41"/>
      <c r="BJ19" s="41"/>
      <c r="BK19" s="41"/>
      <c r="BL19" s="41"/>
      <c r="BM19" s="43"/>
      <c r="BN19" s="41"/>
      <c r="BO19" s="41"/>
      <c r="BP19" s="41"/>
      <c r="BQ19" s="43"/>
      <c r="BR19" s="41"/>
      <c r="BS19" s="43"/>
      <c r="BT19" s="41"/>
      <c r="BU19" s="41"/>
      <c r="BV19" s="43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3"/>
      <c r="CI19" s="41"/>
      <c r="CJ19" s="41"/>
      <c r="CK19" s="41"/>
      <c r="CL19" s="41"/>
      <c r="CM19" s="44" t="s">
        <v>146</v>
      </c>
      <c r="CN19" s="45" t="n">
        <f aca="false">SUM(CO19:DG19)</f>
        <v>5</v>
      </c>
      <c r="CO19" s="46" t="n">
        <v>0</v>
      </c>
      <c r="CP19" s="46" t="n">
        <v>0</v>
      </c>
      <c r="CQ19" s="46" t="n">
        <v>0</v>
      </c>
      <c r="CR19" s="46" t="n">
        <v>0</v>
      </c>
      <c r="CS19" s="46" t="n">
        <v>0</v>
      </c>
      <c r="CT19" s="46" t="n">
        <v>0</v>
      </c>
      <c r="CU19" s="46" t="n">
        <v>0</v>
      </c>
      <c r="CV19" s="46" t="n">
        <v>0</v>
      </c>
      <c r="CW19" s="46" t="n">
        <v>0</v>
      </c>
      <c r="CX19" s="46" t="n">
        <v>0</v>
      </c>
      <c r="CY19" s="46" t="n">
        <v>1</v>
      </c>
      <c r="CZ19" s="46" t="n">
        <v>0</v>
      </c>
      <c r="DA19" s="46" t="n">
        <v>1</v>
      </c>
      <c r="DB19" s="46" t="n">
        <v>1</v>
      </c>
      <c r="DC19" s="46" t="n">
        <v>1</v>
      </c>
      <c r="DD19" s="46" t="n">
        <v>0</v>
      </c>
      <c r="DE19" s="46" t="n">
        <v>1</v>
      </c>
      <c r="DF19" s="46" t="n">
        <v>0</v>
      </c>
      <c r="DG19" s="46" t="n">
        <v>0</v>
      </c>
      <c r="DH19" s="60" t="s">
        <v>147</v>
      </c>
      <c r="DI19" s="48" t="n">
        <f aca="false">SUM(DJ19,EE19,EH19)</f>
        <v>15</v>
      </c>
      <c r="DJ19" s="49" t="n">
        <f aca="false">SUM(DK19:ED19)</f>
        <v>0</v>
      </c>
      <c r="DK19" s="50" t="n">
        <v>0</v>
      </c>
      <c r="DL19" s="50" t="n">
        <v>0</v>
      </c>
      <c r="DM19" s="50" t="n">
        <v>0</v>
      </c>
      <c r="DN19" s="50" t="n">
        <v>0</v>
      </c>
      <c r="DO19" s="50" t="n">
        <v>0</v>
      </c>
      <c r="DP19" s="51" t="n">
        <v>0</v>
      </c>
      <c r="DQ19" s="51" t="n">
        <v>0</v>
      </c>
      <c r="DR19" s="51" t="n">
        <v>0</v>
      </c>
      <c r="DS19" s="51" t="n">
        <v>0</v>
      </c>
      <c r="DT19" s="51" t="n">
        <v>0</v>
      </c>
      <c r="DU19" s="52" t="n">
        <v>0</v>
      </c>
      <c r="DV19" s="52" t="n">
        <v>0</v>
      </c>
      <c r="DW19" s="52" t="n">
        <v>0</v>
      </c>
      <c r="DX19" s="52" t="n">
        <v>0</v>
      </c>
      <c r="DY19" s="52" t="n">
        <v>0</v>
      </c>
      <c r="DZ19" s="53" t="n">
        <v>0</v>
      </c>
      <c r="EA19" s="53" t="n">
        <v>0</v>
      </c>
      <c r="EB19" s="53" t="n">
        <v>0</v>
      </c>
      <c r="EC19" s="53" t="n">
        <v>0</v>
      </c>
      <c r="ED19" s="53" t="n">
        <v>0</v>
      </c>
      <c r="EE19" s="49" t="n">
        <f aca="false">SUM(EF19:EG19)</f>
        <v>3</v>
      </c>
      <c r="EF19" s="54" t="n">
        <v>3</v>
      </c>
      <c r="EG19" s="54" t="n">
        <v>0</v>
      </c>
      <c r="EH19" s="49" t="n">
        <f aca="false">SUM(EI19:EP19)</f>
        <v>12</v>
      </c>
      <c r="EI19" s="54" t="n">
        <v>4</v>
      </c>
      <c r="EJ19" s="54" t="n">
        <v>3</v>
      </c>
      <c r="EK19" s="54" t="n">
        <v>1</v>
      </c>
      <c r="EL19" s="54" t="n">
        <v>0</v>
      </c>
      <c r="EM19" s="54" t="n">
        <v>1</v>
      </c>
      <c r="EN19" s="54" t="n">
        <v>1</v>
      </c>
      <c r="EO19" s="54" t="n">
        <v>1</v>
      </c>
      <c r="EP19" s="54" t="n">
        <v>1</v>
      </c>
      <c r="EQ19" s="55" t="s">
        <v>148</v>
      </c>
    </row>
    <row r="20" customFormat="false" ht="16.9" hidden="false" customHeight="true" outlineLevel="0" collapsed="false">
      <c r="A20" s="1" t="s">
        <v>217</v>
      </c>
      <c r="B20" s="2" t="n">
        <v>9</v>
      </c>
      <c r="C20" s="2" t="n">
        <v>9</v>
      </c>
      <c r="D20" s="56" t="s">
        <v>218</v>
      </c>
      <c r="E20" s="57" t="n">
        <v>9</v>
      </c>
      <c r="F20" s="79" t="s">
        <v>219</v>
      </c>
      <c r="G20" s="36" t="n">
        <v>9</v>
      </c>
      <c r="H20" s="36"/>
      <c r="J20" s="4" t="n">
        <f aca="false">K20+U20+CN20+DI20</f>
        <v>29</v>
      </c>
      <c r="K20" s="37" t="n">
        <f aca="false">SUM(L20:S20)</f>
        <v>17</v>
      </c>
      <c r="L20" s="38" t="n">
        <v>5</v>
      </c>
      <c r="M20" s="38" t="n">
        <v>5</v>
      </c>
      <c r="N20" s="38" t="n">
        <v>0</v>
      </c>
      <c r="O20" s="38" t="n">
        <v>3</v>
      </c>
      <c r="P20" s="38" t="n">
        <v>4</v>
      </c>
      <c r="Q20" s="38"/>
      <c r="R20" s="38"/>
      <c r="S20" s="38"/>
      <c r="T20" s="59" t="s">
        <v>152</v>
      </c>
      <c r="U20" s="39" t="n">
        <f aca="false">SUM(V20:CL20)</f>
        <v>0</v>
      </c>
      <c r="V20" s="40"/>
      <c r="W20" s="41" t="n">
        <v>0</v>
      </c>
      <c r="X20" s="41" t="n">
        <v>0</v>
      </c>
      <c r="Y20" s="41" t="n">
        <v>0</v>
      </c>
      <c r="Z20" s="41" t="n">
        <v>0</v>
      </c>
      <c r="AA20" s="41" t="n">
        <v>0</v>
      </c>
      <c r="AB20" s="41" t="n">
        <v>0</v>
      </c>
      <c r="AC20" s="41" t="n">
        <v>0</v>
      </c>
      <c r="AD20" s="42"/>
      <c r="AE20" s="41" t="n">
        <v>0</v>
      </c>
      <c r="AF20" s="41" t="n">
        <v>0</v>
      </c>
      <c r="AG20" s="41" t="n">
        <v>0</v>
      </c>
      <c r="AH20" s="41" t="n">
        <v>0</v>
      </c>
      <c r="AI20" s="41" t="n">
        <v>0</v>
      </c>
      <c r="AJ20" s="41" t="n">
        <v>0</v>
      </c>
      <c r="AK20" s="42"/>
      <c r="AL20" s="41" t="n">
        <v>0</v>
      </c>
      <c r="AM20" s="43"/>
      <c r="AN20" s="41" t="n">
        <v>0</v>
      </c>
      <c r="AO20" s="41" t="n">
        <v>0</v>
      </c>
      <c r="AP20" s="43"/>
      <c r="AQ20" s="41" t="n">
        <v>0</v>
      </c>
      <c r="AR20" s="41" t="n">
        <v>0</v>
      </c>
      <c r="AS20" s="41" t="n">
        <v>0</v>
      </c>
      <c r="AT20" s="41" t="n">
        <v>0</v>
      </c>
      <c r="AU20" s="41" t="n">
        <v>0</v>
      </c>
      <c r="AV20" s="41" t="n">
        <v>0</v>
      </c>
      <c r="AW20" s="41" t="n">
        <v>0</v>
      </c>
      <c r="AX20" s="43"/>
      <c r="AY20" s="41" t="n">
        <v>0</v>
      </c>
      <c r="AZ20" s="41" t="n">
        <v>0</v>
      </c>
      <c r="BA20" s="41" t="n">
        <v>0</v>
      </c>
      <c r="BB20" s="41" t="n">
        <v>0</v>
      </c>
      <c r="BC20" s="41" t="n">
        <v>0</v>
      </c>
      <c r="BD20" s="43"/>
      <c r="BE20" s="41" t="n">
        <v>0</v>
      </c>
      <c r="BF20" s="41" t="n">
        <v>0</v>
      </c>
      <c r="BG20" s="41" t="n">
        <v>0</v>
      </c>
      <c r="BH20" s="41" t="n">
        <v>0</v>
      </c>
      <c r="BI20" s="41" t="n">
        <v>0</v>
      </c>
      <c r="BJ20" s="41" t="n">
        <v>0</v>
      </c>
      <c r="BK20" s="41" t="n">
        <v>0</v>
      </c>
      <c r="BL20" s="41" t="n">
        <v>0</v>
      </c>
      <c r="BM20" s="43"/>
      <c r="BN20" s="41" t="n">
        <v>0</v>
      </c>
      <c r="BO20" s="41" t="n">
        <v>0</v>
      </c>
      <c r="BP20" s="41" t="n">
        <v>0</v>
      </c>
      <c r="BQ20" s="43"/>
      <c r="BR20" s="41" t="n">
        <v>0</v>
      </c>
      <c r="BS20" s="43"/>
      <c r="BT20" s="41" t="n">
        <v>0</v>
      </c>
      <c r="BU20" s="41" t="n">
        <v>0</v>
      </c>
      <c r="BV20" s="43"/>
      <c r="BW20" s="41" t="n">
        <v>0</v>
      </c>
      <c r="BX20" s="41" t="n">
        <v>0</v>
      </c>
      <c r="BY20" s="41" t="n">
        <v>0</v>
      </c>
      <c r="BZ20" s="41" t="n">
        <v>0</v>
      </c>
      <c r="CA20" s="41" t="n">
        <v>0</v>
      </c>
      <c r="CB20" s="41" t="n">
        <v>0</v>
      </c>
      <c r="CC20" s="41" t="n">
        <v>0</v>
      </c>
      <c r="CD20" s="41" t="n">
        <v>0</v>
      </c>
      <c r="CE20" s="41" t="n">
        <v>0</v>
      </c>
      <c r="CF20" s="41" t="n">
        <v>0</v>
      </c>
      <c r="CG20" s="41" t="n">
        <v>0</v>
      </c>
      <c r="CH20" s="43"/>
      <c r="CI20" s="41" t="n">
        <v>0</v>
      </c>
      <c r="CJ20" s="41" t="n">
        <v>0</v>
      </c>
      <c r="CK20" s="41" t="n">
        <v>0</v>
      </c>
      <c r="CL20" s="41" t="n">
        <v>0</v>
      </c>
      <c r="CM20" s="44" t="s">
        <v>153</v>
      </c>
      <c r="CN20" s="45" t="n">
        <f aca="false">SUM(CO20:DG20)</f>
        <v>12</v>
      </c>
      <c r="CO20" s="46" t="n">
        <v>1</v>
      </c>
      <c r="CP20" s="46" t="n">
        <v>1</v>
      </c>
      <c r="CQ20" s="46" t="n">
        <v>2</v>
      </c>
      <c r="CR20" s="46" t="n">
        <v>0</v>
      </c>
      <c r="CS20" s="46" t="n">
        <v>0</v>
      </c>
      <c r="CT20" s="46" t="n">
        <v>0</v>
      </c>
      <c r="CU20" s="46" t="n">
        <v>0</v>
      </c>
      <c r="CV20" s="46" t="n">
        <v>0</v>
      </c>
      <c r="CW20" s="46" t="n">
        <v>0</v>
      </c>
      <c r="CX20" s="46" t="n">
        <v>0</v>
      </c>
      <c r="CY20" s="46" t="n">
        <v>1</v>
      </c>
      <c r="CZ20" s="46" t="n">
        <v>0</v>
      </c>
      <c r="DA20" s="46" t="n">
        <v>1</v>
      </c>
      <c r="DB20" s="46" t="n">
        <v>2</v>
      </c>
      <c r="DC20" s="46" t="n">
        <v>1</v>
      </c>
      <c r="DD20" s="46" t="n">
        <v>2</v>
      </c>
      <c r="DE20" s="46" t="n">
        <v>1</v>
      </c>
      <c r="DF20" s="46" t="n">
        <v>0</v>
      </c>
      <c r="DG20" s="46" t="n">
        <v>0</v>
      </c>
      <c r="DH20" s="60" t="s">
        <v>196</v>
      </c>
      <c r="DI20" s="48" t="n">
        <f aca="false">SUM(DJ20,EE20,EH20)</f>
        <v>0</v>
      </c>
      <c r="DJ20" s="49" t="n">
        <f aca="false">SUM(DK20:ED20)</f>
        <v>0</v>
      </c>
      <c r="DK20" s="50" t="n">
        <v>0</v>
      </c>
      <c r="DL20" s="50" t="n">
        <v>0</v>
      </c>
      <c r="DM20" s="50" t="n">
        <v>0</v>
      </c>
      <c r="DN20" s="50" t="n">
        <v>0</v>
      </c>
      <c r="DO20" s="50" t="n">
        <v>0</v>
      </c>
      <c r="DP20" s="51" t="n">
        <v>0</v>
      </c>
      <c r="DQ20" s="51" t="n">
        <v>0</v>
      </c>
      <c r="DR20" s="51" t="n">
        <v>0</v>
      </c>
      <c r="DS20" s="51" t="n">
        <v>0</v>
      </c>
      <c r="DT20" s="51" t="n">
        <v>0</v>
      </c>
      <c r="DU20" s="52" t="n">
        <v>0</v>
      </c>
      <c r="DV20" s="52" t="n">
        <v>0</v>
      </c>
      <c r="DW20" s="52" t="n">
        <v>0</v>
      </c>
      <c r="DX20" s="52" t="n">
        <v>0</v>
      </c>
      <c r="DY20" s="52" t="n">
        <v>0</v>
      </c>
      <c r="DZ20" s="53" t="n">
        <v>0</v>
      </c>
      <c r="EA20" s="53" t="n">
        <v>0</v>
      </c>
      <c r="EB20" s="53" t="n">
        <v>0</v>
      </c>
      <c r="EC20" s="53" t="n">
        <v>0</v>
      </c>
      <c r="ED20" s="53" t="n">
        <v>0</v>
      </c>
      <c r="EE20" s="49" t="n">
        <f aca="false">SUM(EF20:EG20)</f>
        <v>0</v>
      </c>
      <c r="EF20" s="54" t="n">
        <v>0</v>
      </c>
      <c r="EG20" s="54" t="n">
        <v>0</v>
      </c>
      <c r="EH20" s="49" t="n">
        <f aca="false">SUM(EI20:EP20)</f>
        <v>0</v>
      </c>
      <c r="EI20" s="54" t="n">
        <v>0</v>
      </c>
      <c r="EJ20" s="54" t="n">
        <v>0</v>
      </c>
      <c r="EK20" s="54" t="n">
        <v>0</v>
      </c>
      <c r="EL20" s="54" t="n">
        <v>0</v>
      </c>
      <c r="EM20" s="54" t="n">
        <v>0</v>
      </c>
      <c r="EN20" s="54" t="n">
        <v>0</v>
      </c>
      <c r="EO20" s="54" t="n">
        <v>0</v>
      </c>
      <c r="EP20" s="54" t="n">
        <v>0</v>
      </c>
      <c r="EQ20" s="55" t="s">
        <v>210</v>
      </c>
    </row>
    <row r="21" customFormat="false" ht="16.9" hidden="false" customHeight="true" outlineLevel="0" collapsed="false">
      <c r="A21" s="1" t="s">
        <v>220</v>
      </c>
      <c r="B21" s="2" t="n">
        <v>8</v>
      </c>
      <c r="C21" s="2" t="n">
        <v>9</v>
      </c>
      <c r="D21" s="56" t="s">
        <v>221</v>
      </c>
      <c r="E21" s="57" t="n">
        <v>51</v>
      </c>
      <c r="F21" s="58" t="s">
        <v>222</v>
      </c>
      <c r="G21" s="36" t="n">
        <v>51</v>
      </c>
      <c r="H21" s="36"/>
      <c r="I21" s="4" t="n">
        <v>3</v>
      </c>
      <c r="J21" s="4" t="n">
        <f aca="false">K21+U21+CN21+DI21</f>
        <v>28</v>
      </c>
      <c r="K21" s="37" t="n">
        <f aca="false">SUM(L21:S21)</f>
        <v>0</v>
      </c>
      <c r="L21" s="38"/>
      <c r="M21" s="38"/>
      <c r="N21" s="38"/>
      <c r="O21" s="38"/>
      <c r="P21" s="38"/>
      <c r="Q21" s="38"/>
      <c r="R21" s="38"/>
      <c r="S21" s="38"/>
      <c r="T21" s="59" t="s">
        <v>159</v>
      </c>
      <c r="U21" s="39" t="n">
        <f aca="false">SUM(V21:CL21)</f>
        <v>0</v>
      </c>
      <c r="V21" s="40"/>
      <c r="W21" s="41" t="n">
        <v>0</v>
      </c>
      <c r="X21" s="41" t="n">
        <v>0</v>
      </c>
      <c r="Y21" s="41" t="n">
        <v>0</v>
      </c>
      <c r="Z21" s="41" t="n">
        <v>0</v>
      </c>
      <c r="AA21" s="41" t="n">
        <v>0</v>
      </c>
      <c r="AB21" s="41" t="n">
        <v>0</v>
      </c>
      <c r="AC21" s="41" t="n">
        <v>0</v>
      </c>
      <c r="AD21" s="42"/>
      <c r="AE21" s="41"/>
      <c r="AF21" s="41"/>
      <c r="AG21" s="41"/>
      <c r="AH21" s="41"/>
      <c r="AI21" s="41"/>
      <c r="AJ21" s="41"/>
      <c r="AK21" s="42"/>
      <c r="AL21" s="41"/>
      <c r="AM21" s="43"/>
      <c r="AN21" s="41"/>
      <c r="AO21" s="41"/>
      <c r="AP21" s="43"/>
      <c r="AQ21" s="41"/>
      <c r="AR21" s="41"/>
      <c r="AS21" s="41"/>
      <c r="AT21" s="41"/>
      <c r="AU21" s="41"/>
      <c r="AV21" s="41"/>
      <c r="AW21" s="41"/>
      <c r="AX21" s="43"/>
      <c r="AY21" s="41"/>
      <c r="AZ21" s="41"/>
      <c r="BA21" s="41"/>
      <c r="BB21" s="41"/>
      <c r="BC21" s="41"/>
      <c r="BD21" s="43"/>
      <c r="BE21" s="41"/>
      <c r="BF21" s="41"/>
      <c r="BG21" s="41"/>
      <c r="BH21" s="41"/>
      <c r="BI21" s="41"/>
      <c r="BJ21" s="41"/>
      <c r="BK21" s="41"/>
      <c r="BL21" s="41"/>
      <c r="BM21" s="43"/>
      <c r="BN21" s="41"/>
      <c r="BO21" s="41"/>
      <c r="BP21" s="41"/>
      <c r="BQ21" s="43"/>
      <c r="BR21" s="41"/>
      <c r="BS21" s="43"/>
      <c r="BT21" s="41"/>
      <c r="BU21" s="41"/>
      <c r="BV21" s="43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3"/>
      <c r="CI21" s="41"/>
      <c r="CJ21" s="41"/>
      <c r="CK21" s="41"/>
      <c r="CL21" s="41"/>
      <c r="CM21" s="44" t="s">
        <v>160</v>
      </c>
      <c r="CN21" s="45" t="n">
        <f aca="false">SUM(CO21:DG21)</f>
        <v>6</v>
      </c>
      <c r="CO21" s="46" t="n">
        <v>0</v>
      </c>
      <c r="CP21" s="46" t="n">
        <v>1</v>
      </c>
      <c r="CQ21" s="46" t="n">
        <v>0</v>
      </c>
      <c r="CR21" s="46" t="n">
        <v>0</v>
      </c>
      <c r="CS21" s="46" t="n">
        <v>0</v>
      </c>
      <c r="CT21" s="46" t="n">
        <v>0</v>
      </c>
      <c r="CU21" s="46" t="n">
        <v>0</v>
      </c>
      <c r="CV21" s="46" t="n">
        <v>0</v>
      </c>
      <c r="CW21" s="46" t="n">
        <v>0</v>
      </c>
      <c r="CX21" s="46" t="n">
        <v>0</v>
      </c>
      <c r="CY21" s="46" t="n">
        <v>0</v>
      </c>
      <c r="CZ21" s="46" t="n">
        <v>0</v>
      </c>
      <c r="DA21" s="46" t="n">
        <v>0</v>
      </c>
      <c r="DB21" s="46" t="n">
        <v>2</v>
      </c>
      <c r="DC21" s="46" t="n">
        <v>1</v>
      </c>
      <c r="DD21" s="46" t="n">
        <v>1</v>
      </c>
      <c r="DE21" s="46" t="n">
        <v>1</v>
      </c>
      <c r="DF21" s="46" t="n">
        <v>0</v>
      </c>
      <c r="DG21" s="46" t="n">
        <v>0</v>
      </c>
      <c r="DH21" s="60" t="s">
        <v>161</v>
      </c>
      <c r="DI21" s="48" t="n">
        <f aca="false">SUM(DJ21,EE21,EH21)</f>
        <v>22</v>
      </c>
      <c r="DJ21" s="49" t="n">
        <f aca="false">SUM(DK21:ED21)</f>
        <v>6</v>
      </c>
      <c r="DK21" s="50" t="n">
        <v>1</v>
      </c>
      <c r="DL21" s="50" t="n">
        <v>1</v>
      </c>
      <c r="DM21" s="50" t="n">
        <v>0</v>
      </c>
      <c r="DN21" s="50" t="n">
        <v>0</v>
      </c>
      <c r="DO21" s="50" t="n">
        <v>0</v>
      </c>
      <c r="DP21" s="51" t="n">
        <v>1</v>
      </c>
      <c r="DQ21" s="51" t="n">
        <v>1</v>
      </c>
      <c r="DR21" s="51" t="n">
        <v>0</v>
      </c>
      <c r="DS21" s="51" t="n">
        <v>0</v>
      </c>
      <c r="DT21" s="51" t="n">
        <v>0</v>
      </c>
      <c r="DU21" s="52" t="n">
        <v>0</v>
      </c>
      <c r="DV21" s="52" t="n">
        <v>0</v>
      </c>
      <c r="DW21" s="52" t="n">
        <v>0</v>
      </c>
      <c r="DX21" s="52" t="n">
        <v>0</v>
      </c>
      <c r="DY21" s="52" t="n">
        <v>1</v>
      </c>
      <c r="DZ21" s="53" t="n">
        <v>0</v>
      </c>
      <c r="EA21" s="53" t="n">
        <v>0</v>
      </c>
      <c r="EB21" s="53" t="n">
        <v>0</v>
      </c>
      <c r="EC21" s="53" t="n">
        <v>0</v>
      </c>
      <c r="ED21" s="53" t="n">
        <v>1</v>
      </c>
      <c r="EE21" s="49" t="n">
        <f aca="false">SUM(EF21:EG21)</f>
        <v>4</v>
      </c>
      <c r="EF21" s="54" t="n">
        <v>2</v>
      </c>
      <c r="EG21" s="54" t="n">
        <v>2</v>
      </c>
      <c r="EH21" s="49" t="n">
        <f aca="false">SUM(EI21:EP21)</f>
        <v>12</v>
      </c>
      <c r="EI21" s="54" t="n">
        <v>4</v>
      </c>
      <c r="EJ21" s="54" t="n">
        <v>1</v>
      </c>
      <c r="EK21" s="54" t="n">
        <v>3</v>
      </c>
      <c r="EL21" s="54" t="n">
        <v>2</v>
      </c>
      <c r="EM21" s="54" t="n">
        <v>1</v>
      </c>
      <c r="EN21" s="54" t="n">
        <v>1</v>
      </c>
      <c r="EO21" s="54" t="n">
        <v>0</v>
      </c>
      <c r="EP21" s="54" t="n">
        <v>0</v>
      </c>
      <c r="EQ21" s="55" t="s">
        <v>162</v>
      </c>
    </row>
    <row r="22" customFormat="false" ht="16.9" hidden="false" customHeight="true" outlineLevel="0" collapsed="false">
      <c r="A22" s="1" t="s">
        <v>223</v>
      </c>
      <c r="B22" s="2" t="n">
        <v>9</v>
      </c>
      <c r="C22" s="2" t="n">
        <v>9</v>
      </c>
      <c r="D22" s="56" t="s">
        <v>224</v>
      </c>
      <c r="E22" s="57" t="n">
        <v>41</v>
      </c>
      <c r="F22" s="79" t="s">
        <v>219</v>
      </c>
      <c r="G22" s="36" t="n">
        <v>41</v>
      </c>
      <c r="H22" s="36"/>
      <c r="J22" s="4" t="n">
        <f aca="false">K22+U22+CN22+DI22</f>
        <v>26</v>
      </c>
      <c r="K22" s="37" t="n">
        <f aca="false">SUM(L22:S22)</f>
        <v>0</v>
      </c>
      <c r="L22" s="38"/>
      <c r="M22" s="38"/>
      <c r="N22" s="38"/>
      <c r="O22" s="38"/>
      <c r="P22" s="38"/>
      <c r="Q22" s="38"/>
      <c r="R22" s="38"/>
      <c r="S22" s="38"/>
      <c r="T22" s="59" t="s">
        <v>159</v>
      </c>
      <c r="U22" s="39" t="n">
        <f aca="false">SUM(V22:CL22)</f>
        <v>0</v>
      </c>
      <c r="V22" s="40"/>
      <c r="W22" s="41" t="n">
        <v>0</v>
      </c>
      <c r="X22" s="41" t="n">
        <v>0</v>
      </c>
      <c r="Y22" s="41" t="n">
        <v>0</v>
      </c>
      <c r="Z22" s="41" t="n">
        <v>0</v>
      </c>
      <c r="AA22" s="41" t="n">
        <v>0</v>
      </c>
      <c r="AB22" s="41" t="n">
        <v>0</v>
      </c>
      <c r="AC22" s="41" t="n">
        <v>0</v>
      </c>
      <c r="AD22" s="42"/>
      <c r="AE22" s="41"/>
      <c r="AF22" s="41"/>
      <c r="AG22" s="41"/>
      <c r="AH22" s="41"/>
      <c r="AI22" s="41"/>
      <c r="AJ22" s="41"/>
      <c r="AK22" s="42"/>
      <c r="AL22" s="41"/>
      <c r="AM22" s="43"/>
      <c r="AN22" s="41"/>
      <c r="AO22" s="41"/>
      <c r="AP22" s="43"/>
      <c r="AQ22" s="41"/>
      <c r="AR22" s="41"/>
      <c r="AS22" s="41"/>
      <c r="AT22" s="41"/>
      <c r="AU22" s="41"/>
      <c r="AV22" s="41"/>
      <c r="AW22" s="41"/>
      <c r="AX22" s="43"/>
      <c r="AY22" s="41"/>
      <c r="AZ22" s="41"/>
      <c r="BA22" s="41"/>
      <c r="BB22" s="41"/>
      <c r="BC22" s="41"/>
      <c r="BD22" s="43"/>
      <c r="BE22" s="41"/>
      <c r="BF22" s="41"/>
      <c r="BG22" s="41"/>
      <c r="BH22" s="41"/>
      <c r="BI22" s="41"/>
      <c r="BJ22" s="41"/>
      <c r="BK22" s="41"/>
      <c r="BL22" s="41"/>
      <c r="BM22" s="43"/>
      <c r="BN22" s="41"/>
      <c r="BO22" s="41"/>
      <c r="BP22" s="41"/>
      <c r="BQ22" s="43"/>
      <c r="BR22" s="41"/>
      <c r="BS22" s="43"/>
      <c r="BT22" s="41"/>
      <c r="BU22" s="41"/>
      <c r="BV22" s="43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3"/>
      <c r="CI22" s="41"/>
      <c r="CJ22" s="41"/>
      <c r="CK22" s="41"/>
      <c r="CL22" s="41"/>
      <c r="CM22" s="44" t="s">
        <v>160</v>
      </c>
      <c r="CN22" s="45" t="n">
        <f aca="false">SUM(CO22:DG22)</f>
        <v>4</v>
      </c>
      <c r="CO22" s="46" t="n">
        <v>0</v>
      </c>
      <c r="CP22" s="46" t="n">
        <v>0</v>
      </c>
      <c r="CQ22" s="46" t="n">
        <v>0</v>
      </c>
      <c r="CR22" s="46" t="n">
        <v>1</v>
      </c>
      <c r="CS22" s="46" t="n">
        <v>0</v>
      </c>
      <c r="CT22" s="46" t="n">
        <v>1</v>
      </c>
      <c r="CU22" s="46" t="n">
        <v>0</v>
      </c>
      <c r="CV22" s="46" t="n">
        <v>0</v>
      </c>
      <c r="CW22" s="46" t="n">
        <v>1</v>
      </c>
      <c r="CX22" s="46" t="n">
        <v>0</v>
      </c>
      <c r="CY22" s="46" t="n">
        <v>0</v>
      </c>
      <c r="CZ22" s="46" t="n">
        <v>0</v>
      </c>
      <c r="DA22" s="46" t="n">
        <v>0</v>
      </c>
      <c r="DB22" s="46" t="n">
        <v>1</v>
      </c>
      <c r="DC22" s="46" t="n">
        <v>0</v>
      </c>
      <c r="DD22" s="46" t="n">
        <v>0</v>
      </c>
      <c r="DE22" s="46" t="n">
        <v>0</v>
      </c>
      <c r="DF22" s="46" t="n">
        <v>0</v>
      </c>
      <c r="DG22" s="46" t="n">
        <v>0</v>
      </c>
      <c r="DH22" s="60" t="s">
        <v>166</v>
      </c>
      <c r="DI22" s="48" t="n">
        <f aca="false">SUM(DJ22,EE22,EH22)</f>
        <v>22</v>
      </c>
      <c r="DJ22" s="49" t="n">
        <f aca="false">SUM(DK22:ED22)</f>
        <v>1</v>
      </c>
      <c r="DK22" s="50" t="n">
        <v>0</v>
      </c>
      <c r="DL22" s="50" t="n">
        <v>0</v>
      </c>
      <c r="DM22" s="50" t="n">
        <v>0</v>
      </c>
      <c r="DN22" s="50" t="n">
        <v>0</v>
      </c>
      <c r="DO22" s="50" t="n">
        <v>0</v>
      </c>
      <c r="DP22" s="51" t="n">
        <v>0</v>
      </c>
      <c r="DQ22" s="51" t="n">
        <v>0</v>
      </c>
      <c r="DR22" s="51" t="n">
        <v>0</v>
      </c>
      <c r="DS22" s="51" t="n">
        <v>0</v>
      </c>
      <c r="DT22" s="51" t="n">
        <v>0</v>
      </c>
      <c r="DU22" s="52" t="n">
        <v>0</v>
      </c>
      <c r="DV22" s="52" t="n">
        <v>0</v>
      </c>
      <c r="DW22" s="52" t="n">
        <v>0</v>
      </c>
      <c r="DX22" s="52" t="n">
        <v>0</v>
      </c>
      <c r="DY22" s="52" t="n">
        <v>0</v>
      </c>
      <c r="DZ22" s="53" t="n">
        <v>0</v>
      </c>
      <c r="EA22" s="53" t="n">
        <v>0</v>
      </c>
      <c r="EB22" s="53" t="n">
        <v>0</v>
      </c>
      <c r="EC22" s="53" t="n">
        <v>0</v>
      </c>
      <c r="ED22" s="53" t="n">
        <v>1</v>
      </c>
      <c r="EE22" s="49" t="n">
        <f aca="false">SUM(EF22:EG22)</f>
        <v>5</v>
      </c>
      <c r="EF22" s="54" t="n">
        <v>2</v>
      </c>
      <c r="EG22" s="54" t="n">
        <v>3</v>
      </c>
      <c r="EH22" s="49" t="n">
        <f aca="false">SUM(EI22:EP22)</f>
        <v>16</v>
      </c>
      <c r="EI22" s="54" t="n">
        <v>5</v>
      </c>
      <c r="EJ22" s="54" t="n">
        <v>3</v>
      </c>
      <c r="EK22" s="54" t="n">
        <v>3</v>
      </c>
      <c r="EL22" s="54" t="n">
        <v>3</v>
      </c>
      <c r="EM22" s="54" t="n">
        <v>1</v>
      </c>
      <c r="EN22" s="54" t="n">
        <v>1</v>
      </c>
      <c r="EO22" s="54" t="n">
        <v>0</v>
      </c>
      <c r="EP22" s="54" t="n">
        <v>0</v>
      </c>
      <c r="EQ22" s="55" t="s">
        <v>179</v>
      </c>
    </row>
    <row r="23" s="82" customFormat="true" ht="16.9" hidden="false" customHeight="true" outlineLevel="0" collapsed="false">
      <c r="A23" s="80" t="s">
        <v>225</v>
      </c>
      <c r="B23" s="81" t="n">
        <v>9</v>
      </c>
      <c r="C23" s="81" t="n">
        <v>9</v>
      </c>
      <c r="D23" s="56" t="s">
        <v>226</v>
      </c>
      <c r="E23" s="57" t="n">
        <v>28</v>
      </c>
      <c r="F23" s="67" t="s">
        <v>227</v>
      </c>
      <c r="G23" s="36" t="n">
        <v>28</v>
      </c>
      <c r="H23" s="36"/>
      <c r="I23" s="4"/>
      <c r="J23" s="4" t="n">
        <f aca="false">K23+U23+CN23+DI23</f>
        <v>25</v>
      </c>
      <c r="K23" s="37" t="n">
        <f aca="false">SUM(L23:S23)</f>
        <v>10</v>
      </c>
      <c r="L23" s="38" t="n">
        <v>4</v>
      </c>
      <c r="M23" s="38" t="n">
        <v>3</v>
      </c>
      <c r="N23" s="38" t="n">
        <v>0</v>
      </c>
      <c r="O23" s="38" t="n">
        <v>3</v>
      </c>
      <c r="P23" s="38" t="n">
        <v>0</v>
      </c>
      <c r="Q23" s="38"/>
      <c r="R23" s="38"/>
      <c r="S23" s="38"/>
      <c r="T23" s="59" t="s">
        <v>159</v>
      </c>
      <c r="U23" s="39" t="n">
        <f aca="false">SUM(V23:CL23)</f>
        <v>0</v>
      </c>
      <c r="V23" s="40"/>
      <c r="W23" s="41" t="n">
        <v>0</v>
      </c>
      <c r="X23" s="41" t="n">
        <v>0</v>
      </c>
      <c r="Y23" s="41" t="n">
        <v>0</v>
      </c>
      <c r="Z23" s="41" t="n">
        <v>0</v>
      </c>
      <c r="AA23" s="41" t="n">
        <v>0</v>
      </c>
      <c r="AB23" s="41" t="n">
        <v>0</v>
      </c>
      <c r="AC23" s="41" t="n">
        <v>0</v>
      </c>
      <c r="AD23" s="42"/>
      <c r="AE23" s="41"/>
      <c r="AF23" s="41"/>
      <c r="AG23" s="41"/>
      <c r="AH23" s="41"/>
      <c r="AI23" s="41"/>
      <c r="AJ23" s="41"/>
      <c r="AK23" s="42"/>
      <c r="AL23" s="41"/>
      <c r="AM23" s="43"/>
      <c r="AN23" s="41"/>
      <c r="AO23" s="41"/>
      <c r="AP23" s="43"/>
      <c r="AQ23" s="41"/>
      <c r="AR23" s="41"/>
      <c r="AS23" s="41"/>
      <c r="AT23" s="41"/>
      <c r="AU23" s="41"/>
      <c r="AV23" s="41"/>
      <c r="AW23" s="41"/>
      <c r="AX23" s="43"/>
      <c r="AY23" s="41"/>
      <c r="AZ23" s="41"/>
      <c r="BA23" s="41"/>
      <c r="BB23" s="41"/>
      <c r="BC23" s="41"/>
      <c r="BD23" s="43"/>
      <c r="BE23" s="41"/>
      <c r="BF23" s="41"/>
      <c r="BG23" s="41"/>
      <c r="BH23" s="41"/>
      <c r="BI23" s="41"/>
      <c r="BJ23" s="41"/>
      <c r="BK23" s="41"/>
      <c r="BL23" s="41"/>
      <c r="BM23" s="43"/>
      <c r="BN23" s="41"/>
      <c r="BO23" s="41"/>
      <c r="BP23" s="41"/>
      <c r="BQ23" s="43"/>
      <c r="BR23" s="41"/>
      <c r="BS23" s="43"/>
      <c r="BT23" s="41"/>
      <c r="BU23" s="41"/>
      <c r="BV23" s="43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3"/>
      <c r="CI23" s="41"/>
      <c r="CJ23" s="41"/>
      <c r="CK23" s="41"/>
      <c r="CL23" s="41"/>
      <c r="CM23" s="44" t="s">
        <v>186</v>
      </c>
      <c r="CN23" s="45" t="n">
        <f aca="false">SUM(CO23:DG23)</f>
        <v>15</v>
      </c>
      <c r="CO23" s="46" t="n">
        <v>0</v>
      </c>
      <c r="CP23" s="46" t="n">
        <v>0</v>
      </c>
      <c r="CQ23" s="46" t="n">
        <v>1</v>
      </c>
      <c r="CR23" s="46" t="n">
        <v>1</v>
      </c>
      <c r="CS23" s="46" t="n">
        <v>1</v>
      </c>
      <c r="CT23" s="46" t="n">
        <v>2</v>
      </c>
      <c r="CU23" s="46" t="n">
        <v>1</v>
      </c>
      <c r="CV23" s="46" t="n">
        <v>0</v>
      </c>
      <c r="CW23" s="46" t="n">
        <v>0</v>
      </c>
      <c r="CX23" s="46" t="n">
        <v>1</v>
      </c>
      <c r="CY23" s="46" t="n">
        <v>1</v>
      </c>
      <c r="CZ23" s="46" t="n">
        <v>2</v>
      </c>
      <c r="DA23" s="46" t="n">
        <v>1</v>
      </c>
      <c r="DB23" s="46" t="n">
        <v>1</v>
      </c>
      <c r="DC23" s="46" t="n">
        <v>1</v>
      </c>
      <c r="DD23" s="46" t="n">
        <v>1</v>
      </c>
      <c r="DE23" s="46" t="n">
        <v>1</v>
      </c>
      <c r="DF23" s="46" t="n">
        <v>0</v>
      </c>
      <c r="DG23" s="46" t="n">
        <v>0</v>
      </c>
      <c r="DH23" s="60" t="s">
        <v>228</v>
      </c>
      <c r="DI23" s="48" t="n">
        <f aca="false">SUM(DJ23,EE23,EH23)</f>
        <v>0</v>
      </c>
      <c r="DJ23" s="49" t="n">
        <f aca="false">SUM(DK23:ED23)</f>
        <v>0</v>
      </c>
      <c r="DK23" s="50" t="n">
        <v>0</v>
      </c>
      <c r="DL23" s="50" t="n">
        <v>0</v>
      </c>
      <c r="DM23" s="50" t="n">
        <v>0</v>
      </c>
      <c r="DN23" s="50" t="n">
        <v>0</v>
      </c>
      <c r="DO23" s="50" t="n">
        <v>0</v>
      </c>
      <c r="DP23" s="51" t="n">
        <v>0</v>
      </c>
      <c r="DQ23" s="51" t="n">
        <v>0</v>
      </c>
      <c r="DR23" s="51" t="n">
        <v>0</v>
      </c>
      <c r="DS23" s="51" t="n">
        <v>0</v>
      </c>
      <c r="DT23" s="51" t="n">
        <v>0</v>
      </c>
      <c r="DU23" s="52" t="n">
        <v>0</v>
      </c>
      <c r="DV23" s="52" t="n">
        <v>0</v>
      </c>
      <c r="DW23" s="52" t="n">
        <v>0</v>
      </c>
      <c r="DX23" s="52" t="n">
        <v>0</v>
      </c>
      <c r="DY23" s="52" t="n">
        <v>0</v>
      </c>
      <c r="DZ23" s="53" t="n">
        <v>0</v>
      </c>
      <c r="EA23" s="53" t="n">
        <v>0</v>
      </c>
      <c r="EB23" s="53" t="n">
        <v>0</v>
      </c>
      <c r="EC23" s="53" t="n">
        <v>0</v>
      </c>
      <c r="ED23" s="53" t="n">
        <v>0</v>
      </c>
      <c r="EE23" s="49" t="n">
        <f aca="false">SUM(EF23:EG23)</f>
        <v>0</v>
      </c>
      <c r="EF23" s="54" t="n">
        <v>0</v>
      </c>
      <c r="EG23" s="54" t="n">
        <v>0</v>
      </c>
      <c r="EH23" s="49" t="n">
        <f aca="false">SUM(EI23:EP23)</f>
        <v>0</v>
      </c>
      <c r="EI23" s="54" t="n">
        <v>0</v>
      </c>
      <c r="EJ23" s="54" t="n">
        <v>0</v>
      </c>
      <c r="EK23" s="54" t="n">
        <v>0</v>
      </c>
      <c r="EL23" s="54" t="n">
        <v>0</v>
      </c>
      <c r="EM23" s="54" t="n">
        <v>0</v>
      </c>
      <c r="EN23" s="54" t="n">
        <v>0</v>
      </c>
      <c r="EO23" s="54" t="n">
        <v>0</v>
      </c>
      <c r="EP23" s="54" t="n">
        <v>0</v>
      </c>
      <c r="EQ23" s="55" t="s">
        <v>187</v>
      </c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0"/>
      <c r="AMD23" s="0"/>
      <c r="AME23" s="0"/>
      <c r="AMF23" s="0"/>
      <c r="AMG23" s="0"/>
      <c r="AMH23" s="0"/>
      <c r="AMI23" s="0"/>
      <c r="AMJ23" s="0"/>
    </row>
    <row r="24" customFormat="false" ht="16.9" hidden="false" customHeight="true" outlineLevel="0" collapsed="false">
      <c r="A24" s="1" t="s">
        <v>229</v>
      </c>
      <c r="B24" s="2" t="n">
        <v>9</v>
      </c>
      <c r="C24" s="2" t="n">
        <v>9</v>
      </c>
      <c r="D24" s="56" t="s">
        <v>230</v>
      </c>
      <c r="E24" s="57" t="n">
        <v>29</v>
      </c>
      <c r="F24" s="77" t="s">
        <v>231</v>
      </c>
      <c r="G24" s="36" t="n">
        <v>29</v>
      </c>
      <c r="H24" s="36"/>
      <c r="I24" s="4" t="n">
        <v>3</v>
      </c>
      <c r="J24" s="4" t="n">
        <f aca="false">K24+U24+CN24+DI24</f>
        <v>24</v>
      </c>
      <c r="K24" s="37" t="n">
        <f aca="false">SUM(L24:S24)</f>
        <v>12</v>
      </c>
      <c r="L24" s="38" t="n">
        <v>5</v>
      </c>
      <c r="M24" s="38" t="n">
        <v>2</v>
      </c>
      <c r="N24" s="38" t="n">
        <v>5</v>
      </c>
      <c r="O24" s="38" t="n">
        <v>0</v>
      </c>
      <c r="P24" s="38" t="n">
        <v>0</v>
      </c>
      <c r="Q24" s="38" t="n">
        <v>0</v>
      </c>
      <c r="R24" s="38"/>
      <c r="S24" s="38"/>
      <c r="T24" s="59" t="s">
        <v>159</v>
      </c>
      <c r="U24" s="39" t="n">
        <f aca="false">SUM(V24:CL24)</f>
        <v>0</v>
      </c>
      <c r="V24" s="40"/>
      <c r="W24" s="41" t="n">
        <v>0</v>
      </c>
      <c r="X24" s="41" t="n">
        <v>0</v>
      </c>
      <c r="Y24" s="41" t="n">
        <v>0</v>
      </c>
      <c r="Z24" s="41" t="n">
        <v>0</v>
      </c>
      <c r="AA24" s="41" t="n">
        <v>0</v>
      </c>
      <c r="AB24" s="41" t="n">
        <v>0</v>
      </c>
      <c r="AC24" s="41" t="n">
        <v>0</v>
      </c>
      <c r="AD24" s="42"/>
      <c r="AE24" s="41"/>
      <c r="AF24" s="41"/>
      <c r="AG24" s="41"/>
      <c r="AH24" s="41"/>
      <c r="AI24" s="41"/>
      <c r="AJ24" s="41"/>
      <c r="AK24" s="42"/>
      <c r="AL24" s="41"/>
      <c r="AM24" s="43"/>
      <c r="AN24" s="41"/>
      <c r="AO24" s="41"/>
      <c r="AP24" s="43"/>
      <c r="AQ24" s="41"/>
      <c r="AR24" s="41"/>
      <c r="AS24" s="41"/>
      <c r="AT24" s="41"/>
      <c r="AU24" s="41"/>
      <c r="AV24" s="41"/>
      <c r="AW24" s="41"/>
      <c r="AX24" s="43"/>
      <c r="AY24" s="41"/>
      <c r="AZ24" s="41"/>
      <c r="BA24" s="41"/>
      <c r="BB24" s="41"/>
      <c r="BC24" s="41"/>
      <c r="BD24" s="43"/>
      <c r="BE24" s="41"/>
      <c r="BF24" s="41"/>
      <c r="BG24" s="41"/>
      <c r="BH24" s="41"/>
      <c r="BI24" s="41"/>
      <c r="BJ24" s="41"/>
      <c r="BK24" s="41"/>
      <c r="BL24" s="41"/>
      <c r="BM24" s="43"/>
      <c r="BN24" s="41"/>
      <c r="BO24" s="41"/>
      <c r="BP24" s="41"/>
      <c r="BQ24" s="43"/>
      <c r="BR24" s="41"/>
      <c r="BS24" s="43"/>
      <c r="BT24" s="41"/>
      <c r="BU24" s="41"/>
      <c r="BV24" s="43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3"/>
      <c r="CI24" s="41"/>
      <c r="CJ24" s="41"/>
      <c r="CK24" s="41"/>
      <c r="CL24" s="41"/>
      <c r="CM24" s="44" t="s">
        <v>186</v>
      </c>
      <c r="CN24" s="45" t="n">
        <f aca="false">SUM(CO24:DG24)</f>
        <v>6</v>
      </c>
      <c r="CO24" s="46" t="n">
        <v>0</v>
      </c>
      <c r="CP24" s="46" t="n">
        <v>1</v>
      </c>
      <c r="CQ24" s="46" t="n">
        <v>0</v>
      </c>
      <c r="CR24" s="46" t="n">
        <v>0</v>
      </c>
      <c r="CS24" s="46" t="n">
        <v>0</v>
      </c>
      <c r="CT24" s="46" t="n">
        <v>0</v>
      </c>
      <c r="CU24" s="46" t="n">
        <v>0</v>
      </c>
      <c r="CV24" s="46" t="n">
        <v>0</v>
      </c>
      <c r="CW24" s="46" t="n">
        <v>0</v>
      </c>
      <c r="CX24" s="46" t="n">
        <v>0</v>
      </c>
      <c r="CY24" s="46" t="n">
        <v>1</v>
      </c>
      <c r="CZ24" s="46" t="n">
        <v>0</v>
      </c>
      <c r="DA24" s="46" t="n">
        <v>0</v>
      </c>
      <c r="DB24" s="46" t="n">
        <v>1</v>
      </c>
      <c r="DC24" s="46" t="n">
        <v>1</v>
      </c>
      <c r="DD24" s="46" t="n">
        <v>1</v>
      </c>
      <c r="DE24" s="46" t="n">
        <v>1</v>
      </c>
      <c r="DF24" s="46" t="n">
        <v>0</v>
      </c>
      <c r="DG24" s="46" t="n">
        <v>0</v>
      </c>
      <c r="DH24" s="60" t="s">
        <v>228</v>
      </c>
      <c r="DI24" s="48" t="n">
        <f aca="false">SUM(DJ24,EE24,EH24)</f>
        <v>6</v>
      </c>
      <c r="DJ24" s="49" t="n">
        <f aca="false">SUM(DK24:ED24)</f>
        <v>4</v>
      </c>
      <c r="DK24" s="50" t="n">
        <v>0</v>
      </c>
      <c r="DL24" s="50" t="n">
        <v>0</v>
      </c>
      <c r="DM24" s="50" t="n">
        <v>0</v>
      </c>
      <c r="DN24" s="50" t="n">
        <v>0</v>
      </c>
      <c r="DO24" s="50" t="n">
        <v>0</v>
      </c>
      <c r="DP24" s="51" t="n">
        <v>0</v>
      </c>
      <c r="DQ24" s="51" t="n">
        <v>0</v>
      </c>
      <c r="DR24" s="51" t="n">
        <v>0</v>
      </c>
      <c r="DS24" s="51" t="n">
        <v>0</v>
      </c>
      <c r="DT24" s="51" t="n">
        <v>0</v>
      </c>
      <c r="DU24" s="52" t="n">
        <v>1</v>
      </c>
      <c r="DV24" s="52" t="n">
        <v>1</v>
      </c>
      <c r="DW24" s="52" t="n">
        <v>0</v>
      </c>
      <c r="DX24" s="52" t="n">
        <v>0</v>
      </c>
      <c r="DY24" s="52" t="n">
        <v>0</v>
      </c>
      <c r="DZ24" s="53" t="n">
        <v>1</v>
      </c>
      <c r="EA24" s="53" t="n">
        <v>1</v>
      </c>
      <c r="EB24" s="53" t="n">
        <v>0</v>
      </c>
      <c r="EC24" s="53" t="n">
        <v>0</v>
      </c>
      <c r="ED24" s="53" t="n">
        <v>0</v>
      </c>
      <c r="EE24" s="49" t="n">
        <f aca="false">SUM(EF24:EG24)</f>
        <v>2</v>
      </c>
      <c r="EF24" s="54" t="n">
        <v>2</v>
      </c>
      <c r="EG24" s="54" t="n">
        <v>0</v>
      </c>
      <c r="EH24" s="49" t="n">
        <f aca="false">SUM(EI24:EP24)</f>
        <v>0</v>
      </c>
      <c r="EI24" s="54" t="n">
        <v>0</v>
      </c>
      <c r="EJ24" s="54" t="n">
        <v>0</v>
      </c>
      <c r="EK24" s="54" t="n">
        <v>0</v>
      </c>
      <c r="EL24" s="54" t="n">
        <v>0</v>
      </c>
      <c r="EM24" s="54" t="n">
        <v>0</v>
      </c>
      <c r="EN24" s="54" t="n">
        <v>0</v>
      </c>
      <c r="EO24" s="54" t="n">
        <v>0</v>
      </c>
      <c r="EP24" s="54" t="n">
        <v>0</v>
      </c>
      <c r="EQ24" s="55" t="s">
        <v>232</v>
      </c>
    </row>
    <row r="25" customFormat="false" ht="16.9" hidden="false" customHeight="true" outlineLevel="0" collapsed="false">
      <c r="A25" s="1" t="s">
        <v>233</v>
      </c>
      <c r="B25" s="2" t="n">
        <v>9</v>
      </c>
      <c r="C25" s="2" t="n">
        <v>9</v>
      </c>
      <c r="D25" s="56" t="s">
        <v>234</v>
      </c>
      <c r="E25" s="57" t="n">
        <v>20</v>
      </c>
      <c r="F25" s="58" t="s">
        <v>235</v>
      </c>
      <c r="G25" s="36" t="n">
        <v>20</v>
      </c>
      <c r="H25" s="36"/>
      <c r="I25" s="4" t="n">
        <v>3</v>
      </c>
      <c r="J25" s="4" t="n">
        <f aca="false">K25+U25+CN25+DI25</f>
        <v>21</v>
      </c>
      <c r="K25" s="37" t="n">
        <f aca="false">SUM(L25:S25)</f>
        <v>9</v>
      </c>
      <c r="L25" s="38" t="n">
        <v>3</v>
      </c>
      <c r="M25" s="38" t="n">
        <v>3</v>
      </c>
      <c r="N25" s="38" t="n">
        <v>0</v>
      </c>
      <c r="O25" s="38" t="n">
        <v>3</v>
      </c>
      <c r="P25" s="38"/>
      <c r="Q25" s="38"/>
      <c r="R25" s="38"/>
      <c r="S25" s="38"/>
      <c r="T25" s="59" t="s">
        <v>152</v>
      </c>
      <c r="U25" s="39" t="n">
        <f aca="false">SUM(V25:CL25)</f>
        <v>0</v>
      </c>
      <c r="V25" s="40"/>
      <c r="W25" s="41" t="n">
        <v>0</v>
      </c>
      <c r="X25" s="41" t="n">
        <v>0</v>
      </c>
      <c r="Y25" s="41" t="n">
        <v>0</v>
      </c>
      <c r="Z25" s="41" t="n">
        <v>0</v>
      </c>
      <c r="AA25" s="41" t="n">
        <v>0</v>
      </c>
      <c r="AB25" s="41" t="n">
        <v>0</v>
      </c>
      <c r="AC25" s="41" t="n">
        <v>0</v>
      </c>
      <c r="AD25" s="42"/>
      <c r="AE25" s="41" t="n">
        <v>0</v>
      </c>
      <c r="AF25" s="41" t="n">
        <v>0</v>
      </c>
      <c r="AG25" s="41" t="n">
        <v>0</v>
      </c>
      <c r="AH25" s="41" t="n">
        <v>0</v>
      </c>
      <c r="AI25" s="41" t="n">
        <v>0</v>
      </c>
      <c r="AJ25" s="41" t="n">
        <v>0</v>
      </c>
      <c r="AK25" s="42"/>
      <c r="AL25" s="41" t="n">
        <v>0</v>
      </c>
      <c r="AM25" s="43"/>
      <c r="AN25" s="41" t="n">
        <v>0</v>
      </c>
      <c r="AO25" s="41" t="n">
        <v>0</v>
      </c>
      <c r="AP25" s="43"/>
      <c r="AQ25" s="41" t="n">
        <v>0</v>
      </c>
      <c r="AR25" s="41" t="n">
        <v>0</v>
      </c>
      <c r="AS25" s="41" t="n">
        <v>0</v>
      </c>
      <c r="AT25" s="41" t="n">
        <v>0</v>
      </c>
      <c r="AU25" s="41" t="n">
        <v>0</v>
      </c>
      <c r="AV25" s="41" t="n">
        <v>0</v>
      </c>
      <c r="AW25" s="41" t="n">
        <v>0</v>
      </c>
      <c r="AX25" s="43"/>
      <c r="AY25" s="41" t="n">
        <v>0</v>
      </c>
      <c r="AZ25" s="41" t="n">
        <v>0</v>
      </c>
      <c r="BA25" s="41" t="n">
        <v>0</v>
      </c>
      <c r="BB25" s="41" t="n">
        <v>0</v>
      </c>
      <c r="BC25" s="41" t="n">
        <v>0</v>
      </c>
      <c r="BD25" s="43"/>
      <c r="BE25" s="41" t="n">
        <v>0</v>
      </c>
      <c r="BF25" s="41" t="n">
        <v>0</v>
      </c>
      <c r="BG25" s="41" t="n">
        <v>0</v>
      </c>
      <c r="BH25" s="41" t="n">
        <v>0</v>
      </c>
      <c r="BI25" s="41" t="n">
        <v>0</v>
      </c>
      <c r="BJ25" s="41" t="n">
        <v>0</v>
      </c>
      <c r="BK25" s="41" t="n">
        <v>0</v>
      </c>
      <c r="BL25" s="41" t="n">
        <v>0</v>
      </c>
      <c r="BM25" s="43"/>
      <c r="BN25" s="41" t="n">
        <v>0</v>
      </c>
      <c r="BO25" s="41" t="n">
        <v>0</v>
      </c>
      <c r="BP25" s="41" t="n">
        <v>0</v>
      </c>
      <c r="BQ25" s="43"/>
      <c r="BR25" s="41" t="n">
        <v>0</v>
      </c>
      <c r="BS25" s="43"/>
      <c r="BT25" s="41" t="n">
        <v>0</v>
      </c>
      <c r="BU25" s="41" t="n">
        <v>0</v>
      </c>
      <c r="BV25" s="43"/>
      <c r="BW25" s="41" t="n">
        <v>0</v>
      </c>
      <c r="BX25" s="41" t="n">
        <v>0</v>
      </c>
      <c r="BY25" s="41" t="n">
        <v>0</v>
      </c>
      <c r="BZ25" s="41" t="n">
        <v>0</v>
      </c>
      <c r="CA25" s="41" t="n">
        <v>0</v>
      </c>
      <c r="CB25" s="41" t="n">
        <v>0</v>
      </c>
      <c r="CC25" s="41" t="n">
        <v>0</v>
      </c>
      <c r="CD25" s="41" t="n">
        <v>0</v>
      </c>
      <c r="CE25" s="41" t="n">
        <v>0</v>
      </c>
      <c r="CF25" s="41" t="n">
        <v>0</v>
      </c>
      <c r="CG25" s="41" t="n">
        <v>0</v>
      </c>
      <c r="CH25" s="43"/>
      <c r="CI25" s="41" t="n">
        <v>0</v>
      </c>
      <c r="CJ25" s="41" t="n">
        <v>0</v>
      </c>
      <c r="CK25" s="41" t="n">
        <v>0</v>
      </c>
      <c r="CL25" s="41" t="n">
        <v>0</v>
      </c>
      <c r="CM25" s="44" t="s">
        <v>153</v>
      </c>
      <c r="CN25" s="45" t="n">
        <f aca="false">SUM(CO25:DG25)</f>
        <v>0</v>
      </c>
      <c r="CO25" s="46" t="n">
        <v>0</v>
      </c>
      <c r="CP25" s="46" t="n">
        <v>0</v>
      </c>
      <c r="CQ25" s="46" t="n">
        <v>0</v>
      </c>
      <c r="CR25" s="46" t="n">
        <v>0</v>
      </c>
      <c r="CS25" s="46" t="n">
        <v>0</v>
      </c>
      <c r="CT25" s="46" t="n">
        <v>0</v>
      </c>
      <c r="CU25" s="46" t="n">
        <v>0</v>
      </c>
      <c r="CV25" s="46" t="n">
        <v>0</v>
      </c>
      <c r="CW25" s="46" t="n">
        <v>0</v>
      </c>
      <c r="CX25" s="46" t="n">
        <v>0</v>
      </c>
      <c r="CY25" s="46" t="n">
        <v>0</v>
      </c>
      <c r="CZ25" s="46" t="n">
        <v>0</v>
      </c>
      <c r="DA25" s="46" t="n">
        <v>0</v>
      </c>
      <c r="DB25" s="46" t="n">
        <v>0</v>
      </c>
      <c r="DC25" s="46" t="n">
        <v>0</v>
      </c>
      <c r="DD25" s="46" t="n">
        <v>0</v>
      </c>
      <c r="DE25" s="46" t="n">
        <v>0</v>
      </c>
      <c r="DF25" s="46" t="n">
        <v>0</v>
      </c>
      <c r="DG25" s="46" t="n">
        <v>0</v>
      </c>
      <c r="DH25" s="60" t="s">
        <v>154</v>
      </c>
      <c r="DI25" s="48" t="n">
        <f aca="false">SUM(DJ25,EE25,EH25)</f>
        <v>12</v>
      </c>
      <c r="DJ25" s="49" t="n">
        <f aca="false">SUM(DK25:ED25)</f>
        <v>0</v>
      </c>
      <c r="DK25" s="50" t="n">
        <v>0</v>
      </c>
      <c r="DL25" s="50" t="n">
        <v>0</v>
      </c>
      <c r="DM25" s="50" t="n">
        <v>0</v>
      </c>
      <c r="DN25" s="50" t="n">
        <v>0</v>
      </c>
      <c r="DO25" s="50" t="n">
        <v>0</v>
      </c>
      <c r="DP25" s="51" t="n">
        <v>0</v>
      </c>
      <c r="DQ25" s="51" t="n">
        <v>0</v>
      </c>
      <c r="DR25" s="51" t="n">
        <v>0</v>
      </c>
      <c r="DS25" s="51" t="n">
        <v>0</v>
      </c>
      <c r="DT25" s="51" t="n">
        <v>0</v>
      </c>
      <c r="DU25" s="52" t="n">
        <v>0</v>
      </c>
      <c r="DV25" s="52" t="n">
        <v>0</v>
      </c>
      <c r="DW25" s="52" t="n">
        <v>0</v>
      </c>
      <c r="DX25" s="52" t="n">
        <v>0</v>
      </c>
      <c r="DY25" s="52" t="n">
        <v>0</v>
      </c>
      <c r="DZ25" s="53" t="n">
        <v>0</v>
      </c>
      <c r="EA25" s="53" t="n">
        <v>0</v>
      </c>
      <c r="EB25" s="53" t="n">
        <v>0</v>
      </c>
      <c r="EC25" s="53" t="n">
        <v>0</v>
      </c>
      <c r="ED25" s="53" t="n">
        <v>0</v>
      </c>
      <c r="EE25" s="49" t="n">
        <f aca="false">SUM(EF25:EG25)</f>
        <v>6</v>
      </c>
      <c r="EF25" s="54" t="n">
        <v>3</v>
      </c>
      <c r="EG25" s="54" t="n">
        <v>3</v>
      </c>
      <c r="EH25" s="49" t="n">
        <f aca="false">SUM(EI25:EP25)</f>
        <v>6</v>
      </c>
      <c r="EI25" s="54" t="n">
        <v>0</v>
      </c>
      <c r="EJ25" s="54" t="n">
        <v>0</v>
      </c>
      <c r="EK25" s="54" t="n">
        <v>0</v>
      </c>
      <c r="EL25" s="54" t="n">
        <v>4</v>
      </c>
      <c r="EM25" s="54" t="n">
        <v>1</v>
      </c>
      <c r="EN25" s="54" t="n">
        <v>1</v>
      </c>
      <c r="EO25" s="54" t="n">
        <v>0</v>
      </c>
      <c r="EP25" s="54" t="n">
        <v>0</v>
      </c>
      <c r="EQ25" s="55" t="s">
        <v>155</v>
      </c>
    </row>
    <row r="26" customFormat="false" ht="16.9" hidden="false" customHeight="true" outlineLevel="0" collapsed="false">
      <c r="A26" s="1" t="s">
        <v>236</v>
      </c>
      <c r="B26" s="2" t="n">
        <v>7</v>
      </c>
      <c r="C26" s="2" t="n">
        <v>9</v>
      </c>
      <c r="D26" s="56" t="s">
        <v>237</v>
      </c>
      <c r="E26" s="57" t="n">
        <v>19</v>
      </c>
      <c r="F26" s="79" t="s">
        <v>219</v>
      </c>
      <c r="G26" s="36" t="n">
        <v>19</v>
      </c>
      <c r="H26" s="36"/>
      <c r="J26" s="4" t="n">
        <f aca="false">K26+U26+CN26+DI26</f>
        <v>17</v>
      </c>
      <c r="K26" s="37" t="n">
        <f aca="false">SUM(L26:S26)</f>
        <v>0</v>
      </c>
      <c r="L26" s="38"/>
      <c r="M26" s="38"/>
      <c r="N26" s="38"/>
      <c r="O26" s="38"/>
      <c r="P26" s="38"/>
      <c r="Q26" s="38"/>
      <c r="R26" s="38"/>
      <c r="S26" s="38"/>
      <c r="T26" s="59" t="s">
        <v>152</v>
      </c>
      <c r="U26" s="39" t="n">
        <f aca="false">SUM(V26:CL26)</f>
        <v>0</v>
      </c>
      <c r="V26" s="40"/>
      <c r="W26" s="41" t="n">
        <v>0</v>
      </c>
      <c r="X26" s="41" t="n">
        <v>0</v>
      </c>
      <c r="Y26" s="41" t="n">
        <v>0</v>
      </c>
      <c r="Z26" s="41" t="n">
        <v>0</v>
      </c>
      <c r="AA26" s="41" t="n">
        <v>0</v>
      </c>
      <c r="AB26" s="41" t="n">
        <v>0</v>
      </c>
      <c r="AC26" s="41" t="n">
        <v>0</v>
      </c>
      <c r="AD26" s="42"/>
      <c r="AE26" s="41" t="n">
        <v>0</v>
      </c>
      <c r="AF26" s="41" t="n">
        <v>0</v>
      </c>
      <c r="AG26" s="41" t="n">
        <v>0</v>
      </c>
      <c r="AH26" s="41" t="n">
        <v>0</v>
      </c>
      <c r="AI26" s="41" t="n">
        <v>0</v>
      </c>
      <c r="AJ26" s="41" t="n">
        <v>0</v>
      </c>
      <c r="AK26" s="42"/>
      <c r="AL26" s="41" t="n">
        <v>0</v>
      </c>
      <c r="AM26" s="43"/>
      <c r="AN26" s="41" t="n">
        <v>0</v>
      </c>
      <c r="AO26" s="41" t="n">
        <v>0</v>
      </c>
      <c r="AP26" s="43"/>
      <c r="AQ26" s="41" t="n">
        <v>0</v>
      </c>
      <c r="AR26" s="41" t="n">
        <v>0</v>
      </c>
      <c r="AS26" s="41" t="n">
        <v>0</v>
      </c>
      <c r="AT26" s="41" t="n">
        <v>0</v>
      </c>
      <c r="AU26" s="41" t="n">
        <v>0</v>
      </c>
      <c r="AV26" s="41" t="n">
        <v>0</v>
      </c>
      <c r="AW26" s="41" t="n">
        <v>0</v>
      </c>
      <c r="AX26" s="43"/>
      <c r="AY26" s="41" t="n">
        <v>0</v>
      </c>
      <c r="AZ26" s="41" t="n">
        <v>0</v>
      </c>
      <c r="BA26" s="41" t="n">
        <v>0</v>
      </c>
      <c r="BB26" s="41" t="n">
        <v>0</v>
      </c>
      <c r="BC26" s="41" t="n">
        <v>0</v>
      </c>
      <c r="BD26" s="43"/>
      <c r="BE26" s="41" t="n">
        <v>0</v>
      </c>
      <c r="BF26" s="41" t="n">
        <v>0</v>
      </c>
      <c r="BG26" s="41" t="n">
        <v>0</v>
      </c>
      <c r="BH26" s="41" t="n">
        <v>0</v>
      </c>
      <c r="BI26" s="41" t="n">
        <v>0</v>
      </c>
      <c r="BJ26" s="41" t="n">
        <v>0</v>
      </c>
      <c r="BK26" s="41" t="n">
        <v>0</v>
      </c>
      <c r="BL26" s="41" t="n">
        <v>0</v>
      </c>
      <c r="BM26" s="43"/>
      <c r="BN26" s="41" t="n">
        <v>0</v>
      </c>
      <c r="BO26" s="41" t="n">
        <v>0</v>
      </c>
      <c r="BP26" s="41" t="n">
        <v>0</v>
      </c>
      <c r="BQ26" s="43"/>
      <c r="BR26" s="41" t="n">
        <v>0</v>
      </c>
      <c r="BS26" s="43"/>
      <c r="BT26" s="41" t="n">
        <v>0</v>
      </c>
      <c r="BU26" s="41" t="n">
        <v>0</v>
      </c>
      <c r="BV26" s="43"/>
      <c r="BW26" s="41" t="n">
        <v>0</v>
      </c>
      <c r="BX26" s="41" t="n">
        <v>0</v>
      </c>
      <c r="BY26" s="41" t="n">
        <v>0</v>
      </c>
      <c r="BZ26" s="41" t="n">
        <v>0</v>
      </c>
      <c r="CA26" s="41" t="n">
        <v>0</v>
      </c>
      <c r="CB26" s="41" t="n">
        <v>0</v>
      </c>
      <c r="CC26" s="41" t="n">
        <v>0</v>
      </c>
      <c r="CD26" s="41" t="n">
        <v>0</v>
      </c>
      <c r="CE26" s="41" t="n">
        <v>0</v>
      </c>
      <c r="CF26" s="41" t="n">
        <v>0</v>
      </c>
      <c r="CG26" s="41" t="n">
        <v>0</v>
      </c>
      <c r="CH26" s="43"/>
      <c r="CI26" s="41" t="n">
        <v>0</v>
      </c>
      <c r="CJ26" s="41" t="n">
        <v>0</v>
      </c>
      <c r="CK26" s="41" t="n">
        <v>0</v>
      </c>
      <c r="CL26" s="41" t="n">
        <v>0</v>
      </c>
      <c r="CM26" s="44" t="s">
        <v>153</v>
      </c>
      <c r="CN26" s="45" t="n">
        <f aca="false">SUM(CO26:DG26)</f>
        <v>10</v>
      </c>
      <c r="CO26" s="46" t="n">
        <v>0</v>
      </c>
      <c r="CP26" s="46" t="n">
        <v>1</v>
      </c>
      <c r="CQ26" s="46" t="n">
        <v>1</v>
      </c>
      <c r="CR26" s="46" t="n">
        <v>0</v>
      </c>
      <c r="CS26" s="46" t="n">
        <v>0</v>
      </c>
      <c r="CT26" s="46" t="n">
        <v>0</v>
      </c>
      <c r="CU26" s="46" t="n">
        <v>0</v>
      </c>
      <c r="CV26" s="46" t="n">
        <v>0</v>
      </c>
      <c r="CW26" s="46" t="n">
        <v>0</v>
      </c>
      <c r="CX26" s="46" t="n">
        <v>0</v>
      </c>
      <c r="CY26" s="46" t="n">
        <v>0</v>
      </c>
      <c r="CZ26" s="46" t="n">
        <v>0</v>
      </c>
      <c r="DA26" s="46" t="n">
        <v>1</v>
      </c>
      <c r="DB26" s="46" t="n">
        <v>2</v>
      </c>
      <c r="DC26" s="46" t="n">
        <v>1</v>
      </c>
      <c r="DD26" s="46" t="n">
        <v>1</v>
      </c>
      <c r="DE26" s="46" t="n">
        <v>1</v>
      </c>
      <c r="DF26" s="46" t="n">
        <v>1</v>
      </c>
      <c r="DG26" s="46" t="n">
        <v>1</v>
      </c>
      <c r="DH26" s="60" t="s">
        <v>154</v>
      </c>
      <c r="DI26" s="48" t="n">
        <f aca="false">SUM(DJ26,EE26,EH26)</f>
        <v>7</v>
      </c>
      <c r="DJ26" s="49" t="n">
        <f aca="false">SUM(DK26:ED26)</f>
        <v>0</v>
      </c>
      <c r="DK26" s="50" t="n">
        <v>0</v>
      </c>
      <c r="DL26" s="50" t="n">
        <v>0</v>
      </c>
      <c r="DM26" s="50" t="n">
        <v>0</v>
      </c>
      <c r="DN26" s="50" t="n">
        <v>0</v>
      </c>
      <c r="DO26" s="50" t="n">
        <v>0</v>
      </c>
      <c r="DP26" s="51" t="n">
        <v>0</v>
      </c>
      <c r="DQ26" s="51" t="n">
        <v>0</v>
      </c>
      <c r="DR26" s="51" t="n">
        <v>0</v>
      </c>
      <c r="DS26" s="51" t="n">
        <v>0</v>
      </c>
      <c r="DT26" s="51" t="n">
        <v>0</v>
      </c>
      <c r="DU26" s="52" t="n">
        <v>0</v>
      </c>
      <c r="DV26" s="52" t="n">
        <v>0</v>
      </c>
      <c r="DW26" s="52" t="n">
        <v>0</v>
      </c>
      <c r="DX26" s="52" t="n">
        <v>0</v>
      </c>
      <c r="DY26" s="52" t="n">
        <v>0</v>
      </c>
      <c r="DZ26" s="53" t="n">
        <v>0</v>
      </c>
      <c r="EA26" s="53" t="n">
        <v>0</v>
      </c>
      <c r="EB26" s="53" t="n">
        <v>0</v>
      </c>
      <c r="EC26" s="53" t="n">
        <v>0</v>
      </c>
      <c r="ED26" s="53" t="n">
        <v>0</v>
      </c>
      <c r="EE26" s="49" t="n">
        <f aca="false">SUM(EF26:EG26)</f>
        <v>5</v>
      </c>
      <c r="EF26" s="54" t="n">
        <v>2</v>
      </c>
      <c r="EG26" s="54" t="n">
        <v>3</v>
      </c>
      <c r="EH26" s="49" t="n">
        <f aca="false">SUM(EI26:EP26)</f>
        <v>2</v>
      </c>
      <c r="EI26" s="54" t="n">
        <v>0</v>
      </c>
      <c r="EJ26" s="54" t="n">
        <v>0</v>
      </c>
      <c r="EK26" s="54" t="n">
        <v>0</v>
      </c>
      <c r="EL26" s="54" t="n">
        <v>0</v>
      </c>
      <c r="EM26" s="54" t="n">
        <v>1</v>
      </c>
      <c r="EN26" s="54" t="n">
        <v>1</v>
      </c>
      <c r="EO26" s="54" t="n">
        <v>0</v>
      </c>
      <c r="EP26" s="54" t="n">
        <v>0</v>
      </c>
      <c r="EQ26" s="55" t="s">
        <v>155</v>
      </c>
    </row>
    <row r="27" customFormat="false" ht="16.9" hidden="false" customHeight="true" outlineLevel="0" collapsed="false">
      <c r="A27" s="1" t="s">
        <v>238</v>
      </c>
      <c r="B27" s="2" t="n">
        <v>8</v>
      </c>
      <c r="C27" s="2" t="n">
        <v>9</v>
      </c>
      <c r="D27" s="56" t="s">
        <v>239</v>
      </c>
      <c r="E27" s="57" t="n">
        <v>25</v>
      </c>
      <c r="F27" s="58" t="s">
        <v>240</v>
      </c>
      <c r="G27" s="36" t="n">
        <v>25</v>
      </c>
      <c r="H27" s="36"/>
      <c r="I27" s="4" t="n">
        <v>3</v>
      </c>
      <c r="J27" s="4" t="n">
        <f aca="false">K27+U27+CN27+DI27</f>
        <v>17</v>
      </c>
      <c r="K27" s="37" t="n">
        <f aca="false">SUM(L27:S27)</f>
        <v>6</v>
      </c>
      <c r="L27" s="38" t="n">
        <v>4</v>
      </c>
      <c r="M27" s="38" t="n">
        <v>2</v>
      </c>
      <c r="N27" s="38" t="n">
        <v>0</v>
      </c>
      <c r="O27" s="38" t="n">
        <v>0</v>
      </c>
      <c r="P27" s="38" t="n">
        <v>0</v>
      </c>
      <c r="Q27" s="38" t="n">
        <v>0</v>
      </c>
      <c r="R27" s="38"/>
      <c r="S27" s="38" t="n">
        <v>0</v>
      </c>
      <c r="T27" s="59" t="s">
        <v>152</v>
      </c>
      <c r="U27" s="39" t="n">
        <f aca="false">SUM(V27:CL27)</f>
        <v>0</v>
      </c>
      <c r="V27" s="40"/>
      <c r="W27" s="41" t="n">
        <v>0</v>
      </c>
      <c r="X27" s="41" t="n">
        <v>0</v>
      </c>
      <c r="Y27" s="41" t="n">
        <v>0</v>
      </c>
      <c r="Z27" s="41" t="n">
        <v>0</v>
      </c>
      <c r="AA27" s="41" t="n">
        <v>0</v>
      </c>
      <c r="AB27" s="41" t="n">
        <v>0</v>
      </c>
      <c r="AC27" s="41" t="n">
        <v>0</v>
      </c>
      <c r="AD27" s="42"/>
      <c r="AE27" s="41"/>
      <c r="AF27" s="41"/>
      <c r="AG27" s="41"/>
      <c r="AH27" s="41"/>
      <c r="AI27" s="41"/>
      <c r="AJ27" s="41"/>
      <c r="AK27" s="42"/>
      <c r="AL27" s="41"/>
      <c r="AM27" s="43"/>
      <c r="AN27" s="41"/>
      <c r="AO27" s="41"/>
      <c r="AP27" s="43"/>
      <c r="AQ27" s="41"/>
      <c r="AR27" s="41"/>
      <c r="AS27" s="41"/>
      <c r="AT27" s="41"/>
      <c r="AU27" s="41"/>
      <c r="AV27" s="41"/>
      <c r="AW27" s="41"/>
      <c r="AX27" s="43"/>
      <c r="AY27" s="41"/>
      <c r="AZ27" s="41"/>
      <c r="BA27" s="41"/>
      <c r="BB27" s="41"/>
      <c r="BC27" s="41"/>
      <c r="BD27" s="43"/>
      <c r="BE27" s="41"/>
      <c r="BF27" s="41"/>
      <c r="BG27" s="41"/>
      <c r="BH27" s="41"/>
      <c r="BI27" s="41"/>
      <c r="BJ27" s="41"/>
      <c r="BK27" s="41"/>
      <c r="BL27" s="41"/>
      <c r="BM27" s="43"/>
      <c r="BN27" s="41"/>
      <c r="BO27" s="41"/>
      <c r="BP27" s="41"/>
      <c r="BQ27" s="43"/>
      <c r="BR27" s="41"/>
      <c r="BS27" s="43"/>
      <c r="BT27" s="41"/>
      <c r="BU27" s="41"/>
      <c r="BV27" s="43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3"/>
      <c r="CI27" s="41"/>
      <c r="CJ27" s="41"/>
      <c r="CK27" s="41"/>
      <c r="CL27" s="41"/>
      <c r="CM27" s="44" t="s">
        <v>186</v>
      </c>
      <c r="CN27" s="45" t="n">
        <f aca="false">SUM(CO27:DG27)</f>
        <v>2</v>
      </c>
      <c r="CO27" s="46" t="n">
        <v>0</v>
      </c>
      <c r="CP27" s="46" t="n">
        <v>0</v>
      </c>
      <c r="CQ27" s="46" t="n">
        <v>0</v>
      </c>
      <c r="CR27" s="46" t="n">
        <v>0</v>
      </c>
      <c r="CS27" s="46" t="n">
        <v>0</v>
      </c>
      <c r="CT27" s="46" t="n">
        <v>0</v>
      </c>
      <c r="CU27" s="46" t="n">
        <v>0</v>
      </c>
      <c r="CV27" s="46" t="n">
        <v>0</v>
      </c>
      <c r="CW27" s="46" t="n">
        <v>0</v>
      </c>
      <c r="CX27" s="46" t="n">
        <v>0</v>
      </c>
      <c r="CY27" s="46" t="n">
        <v>0</v>
      </c>
      <c r="CZ27" s="46" t="n">
        <v>0</v>
      </c>
      <c r="DA27" s="46" t="n">
        <v>0</v>
      </c>
      <c r="DB27" s="46" t="n">
        <v>1</v>
      </c>
      <c r="DC27" s="46" t="n">
        <v>1</v>
      </c>
      <c r="DD27" s="46" t="n">
        <v>0</v>
      </c>
      <c r="DE27" s="46" t="n">
        <v>0</v>
      </c>
      <c r="DF27" s="46" t="n">
        <v>0</v>
      </c>
      <c r="DG27" s="46" t="n">
        <v>0</v>
      </c>
      <c r="DH27" s="60" t="s">
        <v>228</v>
      </c>
      <c r="DI27" s="48" t="n">
        <f aca="false">SUM(DJ27,EE27,EH27)</f>
        <v>9</v>
      </c>
      <c r="DJ27" s="49" t="n">
        <f aca="false">SUM(DK27:ED27)</f>
        <v>0</v>
      </c>
      <c r="DK27" s="50" t="n">
        <v>0</v>
      </c>
      <c r="DL27" s="50" t="n">
        <v>0</v>
      </c>
      <c r="DM27" s="50" t="n">
        <v>0</v>
      </c>
      <c r="DN27" s="50" t="n">
        <v>0</v>
      </c>
      <c r="DO27" s="50" t="n">
        <v>0</v>
      </c>
      <c r="DP27" s="51" t="n">
        <v>0</v>
      </c>
      <c r="DQ27" s="51" t="n">
        <v>0</v>
      </c>
      <c r="DR27" s="51" t="n">
        <v>0</v>
      </c>
      <c r="DS27" s="51" t="n">
        <v>0</v>
      </c>
      <c r="DT27" s="51" t="n">
        <v>0</v>
      </c>
      <c r="DU27" s="52" t="n">
        <v>0</v>
      </c>
      <c r="DV27" s="52" t="n">
        <v>0</v>
      </c>
      <c r="DW27" s="52" t="n">
        <v>0</v>
      </c>
      <c r="DX27" s="52" t="n">
        <v>0</v>
      </c>
      <c r="DY27" s="52" t="n">
        <v>0</v>
      </c>
      <c r="DZ27" s="53" t="n">
        <v>0</v>
      </c>
      <c r="EA27" s="53" t="n">
        <v>0</v>
      </c>
      <c r="EB27" s="53" t="n">
        <v>0</v>
      </c>
      <c r="EC27" s="53" t="n">
        <v>0</v>
      </c>
      <c r="ED27" s="53" t="n">
        <v>0</v>
      </c>
      <c r="EE27" s="49" t="n">
        <f aca="false">SUM(EF27:EG27)</f>
        <v>3</v>
      </c>
      <c r="EF27" s="54" t="n">
        <v>3</v>
      </c>
      <c r="EG27" s="54" t="n">
        <v>0</v>
      </c>
      <c r="EH27" s="49" t="n">
        <f aca="false">SUM(EI27:EP27)</f>
        <v>6</v>
      </c>
      <c r="EI27" s="54" t="n">
        <v>2</v>
      </c>
      <c r="EJ27" s="54" t="n">
        <v>0</v>
      </c>
      <c r="EK27" s="54" t="n">
        <v>0</v>
      </c>
      <c r="EL27" s="54" t="n">
        <v>2</v>
      </c>
      <c r="EM27" s="54" t="n">
        <v>1</v>
      </c>
      <c r="EN27" s="54" t="n">
        <v>1</v>
      </c>
      <c r="EO27" s="54" t="n">
        <v>0</v>
      </c>
      <c r="EP27" s="54" t="n">
        <v>0</v>
      </c>
      <c r="EQ27" s="55" t="s">
        <v>187</v>
      </c>
    </row>
    <row r="28" customFormat="false" ht="16.9" hidden="false" customHeight="true" outlineLevel="0" collapsed="false">
      <c r="A28" s="1" t="s">
        <v>241</v>
      </c>
      <c r="B28" s="2" t="n">
        <v>9</v>
      </c>
      <c r="C28" s="2" t="n">
        <v>9</v>
      </c>
      <c r="D28" s="56" t="s">
        <v>242</v>
      </c>
      <c r="E28" s="57" t="n">
        <v>43</v>
      </c>
      <c r="F28" s="78" t="s">
        <v>243</v>
      </c>
      <c r="G28" s="36" t="n">
        <v>43</v>
      </c>
      <c r="H28" s="36"/>
      <c r="I28" s="4" t="n">
        <v>3</v>
      </c>
      <c r="J28" s="4" t="n">
        <f aca="false">K28+U28+CN28+DI28</f>
        <v>13</v>
      </c>
      <c r="K28" s="37" t="n">
        <f aca="false">SUM(L28:S28)</f>
        <v>10</v>
      </c>
      <c r="L28" s="38" t="n">
        <v>5</v>
      </c>
      <c r="M28" s="38" t="n">
        <v>5</v>
      </c>
      <c r="N28" s="38" t="n">
        <v>0</v>
      </c>
      <c r="O28" s="38" t="n">
        <v>0</v>
      </c>
      <c r="P28" s="38" t="n">
        <v>0</v>
      </c>
      <c r="Q28" s="38" t="n">
        <v>0</v>
      </c>
      <c r="R28" s="38"/>
      <c r="S28" s="38"/>
      <c r="T28" s="59" t="s">
        <v>159</v>
      </c>
      <c r="U28" s="39" t="n">
        <f aca="false">SUM(V28:CL28)</f>
        <v>0</v>
      </c>
      <c r="V28" s="40"/>
      <c r="W28" s="41" t="n">
        <v>0</v>
      </c>
      <c r="X28" s="41" t="n">
        <v>0</v>
      </c>
      <c r="Y28" s="41" t="n">
        <v>0</v>
      </c>
      <c r="Z28" s="41" t="n">
        <v>0</v>
      </c>
      <c r="AA28" s="41" t="n">
        <v>0</v>
      </c>
      <c r="AB28" s="41" t="n">
        <v>0</v>
      </c>
      <c r="AC28" s="41" t="n">
        <v>0</v>
      </c>
      <c r="AD28" s="42"/>
      <c r="AE28" s="41"/>
      <c r="AF28" s="41"/>
      <c r="AG28" s="41"/>
      <c r="AH28" s="41"/>
      <c r="AI28" s="41"/>
      <c r="AJ28" s="41"/>
      <c r="AK28" s="42"/>
      <c r="AL28" s="41"/>
      <c r="AM28" s="43"/>
      <c r="AN28" s="41"/>
      <c r="AO28" s="41"/>
      <c r="AP28" s="43"/>
      <c r="AQ28" s="41"/>
      <c r="AR28" s="41"/>
      <c r="AS28" s="41"/>
      <c r="AT28" s="41"/>
      <c r="AU28" s="41"/>
      <c r="AV28" s="41"/>
      <c r="AW28" s="41"/>
      <c r="AX28" s="43"/>
      <c r="AY28" s="41"/>
      <c r="AZ28" s="41"/>
      <c r="BA28" s="41"/>
      <c r="BB28" s="41"/>
      <c r="BC28" s="41"/>
      <c r="BD28" s="43"/>
      <c r="BE28" s="41"/>
      <c r="BF28" s="41"/>
      <c r="BG28" s="41"/>
      <c r="BH28" s="41"/>
      <c r="BI28" s="41"/>
      <c r="BJ28" s="41"/>
      <c r="BK28" s="41"/>
      <c r="BL28" s="41"/>
      <c r="BM28" s="43"/>
      <c r="BN28" s="41"/>
      <c r="BO28" s="41"/>
      <c r="BP28" s="41"/>
      <c r="BQ28" s="43"/>
      <c r="BR28" s="41"/>
      <c r="BS28" s="43"/>
      <c r="BT28" s="41"/>
      <c r="BU28" s="41"/>
      <c r="BV28" s="43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3"/>
      <c r="CI28" s="41"/>
      <c r="CJ28" s="41"/>
      <c r="CK28" s="41"/>
      <c r="CL28" s="41"/>
      <c r="CM28" s="44" t="s">
        <v>160</v>
      </c>
      <c r="CN28" s="45" t="n">
        <f aca="false">SUM(CO28:DG28)</f>
        <v>2</v>
      </c>
      <c r="CO28" s="46" t="n">
        <v>0</v>
      </c>
      <c r="CP28" s="46" t="n">
        <v>0</v>
      </c>
      <c r="CQ28" s="46" t="n">
        <v>0</v>
      </c>
      <c r="CR28" s="46" t="n">
        <v>0</v>
      </c>
      <c r="CS28" s="46" t="n">
        <v>0</v>
      </c>
      <c r="CT28" s="46" t="n">
        <v>0</v>
      </c>
      <c r="CU28" s="46" t="n">
        <v>0</v>
      </c>
      <c r="CV28" s="46" t="n">
        <v>0</v>
      </c>
      <c r="CW28" s="46" t="n">
        <v>0</v>
      </c>
      <c r="CX28" s="46" t="n">
        <v>0</v>
      </c>
      <c r="CY28" s="46" t="n">
        <v>0</v>
      </c>
      <c r="CZ28" s="46" t="n">
        <v>1</v>
      </c>
      <c r="DA28" s="46" t="n">
        <v>0</v>
      </c>
      <c r="DB28" s="46" t="n">
        <v>1</v>
      </c>
      <c r="DC28" s="46" t="n">
        <v>0</v>
      </c>
      <c r="DD28" s="46" t="n">
        <v>0</v>
      </c>
      <c r="DE28" s="46" t="n">
        <v>0</v>
      </c>
      <c r="DF28" s="46" t="n">
        <v>0</v>
      </c>
      <c r="DG28" s="46" t="n">
        <v>0</v>
      </c>
      <c r="DH28" s="60" t="s">
        <v>166</v>
      </c>
      <c r="DI28" s="48" t="n">
        <f aca="false">SUM(DJ28,EE28,EH28)</f>
        <v>1</v>
      </c>
      <c r="DJ28" s="49" t="n">
        <f aca="false">SUM(DK28:ED28)</f>
        <v>1</v>
      </c>
      <c r="DK28" s="50" t="n">
        <v>0</v>
      </c>
      <c r="DL28" s="50" t="n">
        <v>0</v>
      </c>
      <c r="DM28" s="50" t="n">
        <v>0</v>
      </c>
      <c r="DN28" s="50" t="n">
        <v>0</v>
      </c>
      <c r="DO28" s="50" t="n">
        <v>0</v>
      </c>
      <c r="DP28" s="51" t="n">
        <v>0</v>
      </c>
      <c r="DQ28" s="51" t="n">
        <v>0</v>
      </c>
      <c r="DR28" s="51" t="n">
        <v>0</v>
      </c>
      <c r="DS28" s="51" t="n">
        <v>0</v>
      </c>
      <c r="DT28" s="51" t="n">
        <v>0</v>
      </c>
      <c r="DU28" s="52" t="n">
        <v>0</v>
      </c>
      <c r="DV28" s="52" t="n">
        <v>0</v>
      </c>
      <c r="DW28" s="52" t="n">
        <v>0</v>
      </c>
      <c r="DX28" s="52" t="n">
        <v>0</v>
      </c>
      <c r="DY28" s="52" t="n">
        <v>0</v>
      </c>
      <c r="DZ28" s="53" t="n">
        <v>0</v>
      </c>
      <c r="EA28" s="53" t="n">
        <v>0</v>
      </c>
      <c r="EB28" s="53" t="n">
        <v>0</v>
      </c>
      <c r="EC28" s="53" t="n">
        <v>0</v>
      </c>
      <c r="ED28" s="53" t="n">
        <v>1</v>
      </c>
      <c r="EE28" s="49" t="n">
        <f aca="false">SUM(EF28:EG28)</f>
        <v>0</v>
      </c>
      <c r="EF28" s="54" t="n">
        <v>0</v>
      </c>
      <c r="EG28" s="54" t="n">
        <v>0</v>
      </c>
      <c r="EH28" s="49" t="n">
        <f aca="false">SUM(EI28:EP28)</f>
        <v>0</v>
      </c>
      <c r="EI28" s="54" t="n">
        <v>0</v>
      </c>
      <c r="EJ28" s="54" t="n">
        <v>0</v>
      </c>
      <c r="EK28" s="54" t="n">
        <v>0</v>
      </c>
      <c r="EL28" s="54" t="n">
        <v>0</v>
      </c>
      <c r="EM28" s="54" t="n">
        <v>0</v>
      </c>
      <c r="EN28" s="54" t="n">
        <v>0</v>
      </c>
      <c r="EO28" s="54" t="n">
        <v>0</v>
      </c>
      <c r="EP28" s="54" t="n">
        <v>0</v>
      </c>
      <c r="EQ28" s="55" t="s">
        <v>179</v>
      </c>
    </row>
    <row r="29" s="82" customFormat="true" ht="16.9" hidden="false" customHeight="true" outlineLevel="0" collapsed="false">
      <c r="A29" s="1" t="s">
        <v>244</v>
      </c>
      <c r="B29" s="2" t="n">
        <v>9</v>
      </c>
      <c r="C29" s="2" t="n">
        <v>9</v>
      </c>
      <c r="D29" s="56" t="s">
        <v>245</v>
      </c>
      <c r="E29" s="57" t="n">
        <v>45</v>
      </c>
      <c r="F29" s="58" t="s">
        <v>246</v>
      </c>
      <c r="G29" s="36" t="n">
        <v>45</v>
      </c>
      <c r="H29" s="36"/>
      <c r="I29" s="4" t="n">
        <v>3</v>
      </c>
      <c r="J29" s="4" t="n">
        <f aca="false">K29+U29+CN29+DI29</f>
        <v>13</v>
      </c>
      <c r="K29" s="37" t="n">
        <f aca="false">SUM(L29:S29)</f>
        <v>0</v>
      </c>
      <c r="L29" s="38"/>
      <c r="M29" s="38"/>
      <c r="N29" s="38"/>
      <c r="O29" s="38"/>
      <c r="P29" s="38"/>
      <c r="Q29" s="38"/>
      <c r="R29" s="38"/>
      <c r="S29" s="38"/>
      <c r="T29" s="59" t="s">
        <v>159</v>
      </c>
      <c r="U29" s="39" t="n">
        <f aca="false">SUM(V29:CL29)</f>
        <v>0</v>
      </c>
      <c r="V29" s="40"/>
      <c r="W29" s="41" t="n">
        <v>0</v>
      </c>
      <c r="X29" s="41" t="n">
        <v>0</v>
      </c>
      <c r="Y29" s="41" t="n">
        <v>0</v>
      </c>
      <c r="Z29" s="41" t="n">
        <v>0</v>
      </c>
      <c r="AA29" s="41" t="n">
        <v>0</v>
      </c>
      <c r="AB29" s="41" t="n">
        <v>0</v>
      </c>
      <c r="AC29" s="41" t="n">
        <v>0</v>
      </c>
      <c r="AD29" s="42"/>
      <c r="AE29" s="41"/>
      <c r="AF29" s="41"/>
      <c r="AG29" s="41"/>
      <c r="AH29" s="41"/>
      <c r="AI29" s="41"/>
      <c r="AJ29" s="41"/>
      <c r="AK29" s="42"/>
      <c r="AL29" s="41"/>
      <c r="AM29" s="43"/>
      <c r="AN29" s="41"/>
      <c r="AO29" s="41"/>
      <c r="AP29" s="43"/>
      <c r="AQ29" s="41"/>
      <c r="AR29" s="41"/>
      <c r="AS29" s="41"/>
      <c r="AT29" s="41"/>
      <c r="AU29" s="41"/>
      <c r="AV29" s="41"/>
      <c r="AW29" s="41"/>
      <c r="AX29" s="43"/>
      <c r="AY29" s="41"/>
      <c r="AZ29" s="41"/>
      <c r="BA29" s="41"/>
      <c r="BB29" s="41"/>
      <c r="BC29" s="41"/>
      <c r="BD29" s="43"/>
      <c r="BE29" s="41"/>
      <c r="BF29" s="41"/>
      <c r="BG29" s="41"/>
      <c r="BH29" s="41"/>
      <c r="BI29" s="41"/>
      <c r="BJ29" s="41"/>
      <c r="BK29" s="41"/>
      <c r="BL29" s="41"/>
      <c r="BM29" s="43"/>
      <c r="BN29" s="41"/>
      <c r="BO29" s="41"/>
      <c r="BP29" s="41"/>
      <c r="BQ29" s="43"/>
      <c r="BR29" s="41"/>
      <c r="BS29" s="43"/>
      <c r="BT29" s="41"/>
      <c r="BU29" s="41"/>
      <c r="BV29" s="43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3"/>
      <c r="CI29" s="41"/>
      <c r="CJ29" s="41"/>
      <c r="CK29" s="41"/>
      <c r="CL29" s="41"/>
      <c r="CM29" s="44" t="s">
        <v>160</v>
      </c>
      <c r="CN29" s="45" t="n">
        <f aca="false">SUM(CO29:DG29)</f>
        <v>13</v>
      </c>
      <c r="CO29" s="46" t="n">
        <v>0</v>
      </c>
      <c r="CP29" s="46" t="n">
        <v>0</v>
      </c>
      <c r="CQ29" s="46" t="n">
        <v>0</v>
      </c>
      <c r="CR29" s="46" t="n">
        <v>1</v>
      </c>
      <c r="CS29" s="46" t="n">
        <v>2</v>
      </c>
      <c r="CT29" s="46" t="n">
        <v>1</v>
      </c>
      <c r="CU29" s="46" t="n">
        <v>0</v>
      </c>
      <c r="CV29" s="46" t="n">
        <v>0</v>
      </c>
      <c r="CW29" s="46" t="n">
        <v>0</v>
      </c>
      <c r="CX29" s="46" t="n">
        <v>1</v>
      </c>
      <c r="CY29" s="46" t="n">
        <v>1</v>
      </c>
      <c r="CZ29" s="46" t="n">
        <v>0</v>
      </c>
      <c r="DA29" s="46" t="n">
        <v>1</v>
      </c>
      <c r="DB29" s="46" t="n">
        <v>1</v>
      </c>
      <c r="DC29" s="46" t="n">
        <v>2</v>
      </c>
      <c r="DD29" s="46" t="n">
        <v>1</v>
      </c>
      <c r="DE29" s="46" t="n">
        <v>2</v>
      </c>
      <c r="DF29" s="46" t="n">
        <v>0</v>
      </c>
      <c r="DG29" s="46" t="n">
        <v>0</v>
      </c>
      <c r="DH29" s="60" t="s">
        <v>161</v>
      </c>
      <c r="DI29" s="48" t="n">
        <f aca="false">SUM(DJ29,EE29,EH29)</f>
        <v>0</v>
      </c>
      <c r="DJ29" s="49" t="n">
        <f aca="false">SUM(DK29:ED29)</f>
        <v>0</v>
      </c>
      <c r="DK29" s="50" t="n">
        <v>0</v>
      </c>
      <c r="DL29" s="50" t="n">
        <v>0</v>
      </c>
      <c r="DM29" s="50" t="n">
        <v>0</v>
      </c>
      <c r="DN29" s="50" t="n">
        <v>0</v>
      </c>
      <c r="DO29" s="50" t="n">
        <v>0</v>
      </c>
      <c r="DP29" s="51" t="n">
        <v>0</v>
      </c>
      <c r="DQ29" s="51" t="n">
        <v>0</v>
      </c>
      <c r="DR29" s="51" t="n">
        <v>0</v>
      </c>
      <c r="DS29" s="51" t="n">
        <v>0</v>
      </c>
      <c r="DT29" s="51" t="n">
        <v>0</v>
      </c>
      <c r="DU29" s="52" t="n">
        <v>0</v>
      </c>
      <c r="DV29" s="52" t="n">
        <v>0</v>
      </c>
      <c r="DW29" s="52" t="n">
        <v>0</v>
      </c>
      <c r="DX29" s="52" t="n">
        <v>0</v>
      </c>
      <c r="DY29" s="52" t="n">
        <v>0</v>
      </c>
      <c r="DZ29" s="53" t="n">
        <v>0</v>
      </c>
      <c r="EA29" s="53" t="n">
        <v>0</v>
      </c>
      <c r="EB29" s="53" t="n">
        <v>0</v>
      </c>
      <c r="EC29" s="53" t="n">
        <v>0</v>
      </c>
      <c r="ED29" s="53" t="n">
        <v>0</v>
      </c>
      <c r="EE29" s="49" t="n">
        <f aca="false">SUM(EF29:EG29)</f>
        <v>0</v>
      </c>
      <c r="EF29" s="54" t="n">
        <v>0</v>
      </c>
      <c r="EG29" s="54" t="n">
        <v>0</v>
      </c>
      <c r="EH29" s="49" t="n">
        <f aca="false">SUM(EI29:EP29)</f>
        <v>0</v>
      </c>
      <c r="EI29" s="54" t="n">
        <v>0</v>
      </c>
      <c r="EJ29" s="54" t="n">
        <v>0</v>
      </c>
      <c r="EK29" s="54" t="n">
        <v>0</v>
      </c>
      <c r="EL29" s="54" t="n">
        <v>0</v>
      </c>
      <c r="EM29" s="54" t="n">
        <v>0</v>
      </c>
      <c r="EN29" s="54" t="n">
        <v>0</v>
      </c>
      <c r="EO29" s="54" t="n">
        <v>0</v>
      </c>
      <c r="EP29" s="54" t="n">
        <v>0</v>
      </c>
      <c r="EQ29" s="55" t="s">
        <v>179</v>
      </c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0"/>
      <c r="AMD29" s="0"/>
      <c r="AME29" s="0"/>
      <c r="AMF29" s="0"/>
      <c r="AMG29" s="0"/>
      <c r="AMH29" s="0"/>
      <c r="AMI29" s="0"/>
      <c r="AMJ29" s="0"/>
    </row>
    <row r="30" customFormat="false" ht="16.9" hidden="false" customHeight="true" outlineLevel="0" collapsed="false">
      <c r="A30" s="1" t="s">
        <v>247</v>
      </c>
      <c r="B30" s="2" t="n">
        <v>7</v>
      </c>
      <c r="C30" s="2" t="n">
        <v>9</v>
      </c>
      <c r="D30" s="56" t="s">
        <v>248</v>
      </c>
      <c r="E30" s="57" t="n">
        <v>56</v>
      </c>
      <c r="F30" s="58" t="s">
        <v>249</v>
      </c>
      <c r="G30" s="36" t="n">
        <v>56</v>
      </c>
      <c r="H30" s="36"/>
      <c r="I30" s="4" t="n">
        <v>3</v>
      </c>
      <c r="J30" s="4" t="n">
        <f aca="false">K30+U30+CN30+DI30</f>
        <v>13</v>
      </c>
      <c r="K30" s="37" t="n">
        <f aca="false">SUM(L30:S30)</f>
        <v>3</v>
      </c>
      <c r="L30" s="38"/>
      <c r="M30" s="38" t="n">
        <v>1</v>
      </c>
      <c r="N30" s="38" t="n">
        <v>2</v>
      </c>
      <c r="O30" s="38"/>
      <c r="P30" s="38"/>
      <c r="Q30" s="38"/>
      <c r="R30" s="38"/>
      <c r="S30" s="38"/>
      <c r="T30" s="59" t="s">
        <v>159</v>
      </c>
      <c r="U30" s="39" t="n">
        <f aca="false">SUM(V30:CL30)</f>
        <v>0</v>
      </c>
      <c r="V30" s="40"/>
      <c r="W30" s="41" t="n">
        <v>0</v>
      </c>
      <c r="X30" s="41"/>
      <c r="Y30" s="41"/>
      <c r="Z30" s="41"/>
      <c r="AA30" s="41"/>
      <c r="AB30" s="41"/>
      <c r="AC30" s="41"/>
      <c r="AD30" s="42"/>
      <c r="AE30" s="41"/>
      <c r="AF30" s="41"/>
      <c r="AG30" s="41"/>
      <c r="AH30" s="41"/>
      <c r="AI30" s="41"/>
      <c r="AJ30" s="41"/>
      <c r="AK30" s="42"/>
      <c r="AL30" s="41"/>
      <c r="AM30" s="43"/>
      <c r="AN30" s="41"/>
      <c r="AO30" s="41"/>
      <c r="AP30" s="43"/>
      <c r="AQ30" s="41"/>
      <c r="AR30" s="41"/>
      <c r="AS30" s="41"/>
      <c r="AT30" s="41"/>
      <c r="AU30" s="41"/>
      <c r="AV30" s="41"/>
      <c r="AW30" s="41"/>
      <c r="AX30" s="43"/>
      <c r="AY30" s="41"/>
      <c r="AZ30" s="41"/>
      <c r="BA30" s="41"/>
      <c r="BB30" s="41"/>
      <c r="BC30" s="41"/>
      <c r="BD30" s="43"/>
      <c r="BE30" s="41"/>
      <c r="BF30" s="41"/>
      <c r="BG30" s="41"/>
      <c r="BH30" s="41"/>
      <c r="BI30" s="41"/>
      <c r="BJ30" s="41"/>
      <c r="BK30" s="41"/>
      <c r="BL30" s="41"/>
      <c r="BM30" s="43"/>
      <c r="BN30" s="41"/>
      <c r="BO30" s="41"/>
      <c r="BP30" s="41"/>
      <c r="BQ30" s="43"/>
      <c r="BR30" s="41"/>
      <c r="BS30" s="43"/>
      <c r="BT30" s="41"/>
      <c r="BU30" s="41"/>
      <c r="BV30" s="43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3"/>
      <c r="CI30" s="41"/>
      <c r="CJ30" s="41"/>
      <c r="CK30" s="41"/>
      <c r="CL30" s="41"/>
      <c r="CM30" s="44" t="s">
        <v>146</v>
      </c>
      <c r="CN30" s="45" t="n">
        <f aca="false">SUM(CO30:DG30)</f>
        <v>6</v>
      </c>
      <c r="CO30" s="46" t="n">
        <v>0</v>
      </c>
      <c r="CP30" s="46" t="n">
        <v>0</v>
      </c>
      <c r="CQ30" s="46" t="n">
        <v>0</v>
      </c>
      <c r="CR30" s="46" t="n">
        <v>0</v>
      </c>
      <c r="CS30" s="46" t="n">
        <v>0</v>
      </c>
      <c r="CT30" s="46" t="n">
        <v>0</v>
      </c>
      <c r="CU30" s="46" t="n">
        <v>0</v>
      </c>
      <c r="CV30" s="46" t="n">
        <v>0</v>
      </c>
      <c r="CW30" s="46" t="n">
        <v>0</v>
      </c>
      <c r="CX30" s="46" t="n">
        <v>1</v>
      </c>
      <c r="CY30" s="46" t="n">
        <v>0</v>
      </c>
      <c r="CZ30" s="46" t="n">
        <v>0</v>
      </c>
      <c r="DA30" s="46" t="n">
        <v>1</v>
      </c>
      <c r="DB30" s="46" t="n">
        <v>1</v>
      </c>
      <c r="DC30" s="46" t="n">
        <v>1</v>
      </c>
      <c r="DD30" s="46" t="n">
        <v>1</v>
      </c>
      <c r="DE30" s="46" t="n">
        <v>1</v>
      </c>
      <c r="DF30" s="46" t="n">
        <v>0</v>
      </c>
      <c r="DG30" s="46" t="n">
        <v>0</v>
      </c>
      <c r="DH30" s="60" t="s">
        <v>174</v>
      </c>
      <c r="DI30" s="48" t="n">
        <f aca="false">SUM(DJ30,EE30,EH30)</f>
        <v>4</v>
      </c>
      <c r="DJ30" s="49" t="n">
        <f aca="false">SUM(DK30:ED30)</f>
        <v>0</v>
      </c>
      <c r="DK30" s="50" t="n">
        <v>0</v>
      </c>
      <c r="DL30" s="50" t="n">
        <v>0</v>
      </c>
      <c r="DM30" s="50" t="n">
        <v>0</v>
      </c>
      <c r="DN30" s="50" t="n">
        <v>0</v>
      </c>
      <c r="DO30" s="50" t="n">
        <v>0</v>
      </c>
      <c r="DP30" s="51" t="n">
        <v>0</v>
      </c>
      <c r="DQ30" s="51" t="n">
        <v>0</v>
      </c>
      <c r="DR30" s="51" t="n">
        <v>0</v>
      </c>
      <c r="DS30" s="51" t="n">
        <v>0</v>
      </c>
      <c r="DT30" s="51" t="n">
        <v>0</v>
      </c>
      <c r="DU30" s="52" t="n">
        <v>0</v>
      </c>
      <c r="DV30" s="52" t="n">
        <v>0</v>
      </c>
      <c r="DW30" s="52" t="n">
        <v>0</v>
      </c>
      <c r="DX30" s="52" t="n">
        <v>0</v>
      </c>
      <c r="DY30" s="52" t="n">
        <v>0</v>
      </c>
      <c r="DZ30" s="53" t="n">
        <v>0</v>
      </c>
      <c r="EA30" s="53" t="n">
        <v>0</v>
      </c>
      <c r="EB30" s="53" t="n">
        <v>0</v>
      </c>
      <c r="EC30" s="53" t="n">
        <v>0</v>
      </c>
      <c r="ED30" s="53" t="n">
        <v>0</v>
      </c>
      <c r="EE30" s="49" t="n">
        <f aca="false">SUM(EF30:EG30)</f>
        <v>2</v>
      </c>
      <c r="EF30" s="54" t="n">
        <v>2</v>
      </c>
      <c r="EG30" s="54" t="n">
        <v>0</v>
      </c>
      <c r="EH30" s="49" t="n">
        <f aca="false">SUM(EI30:EP30)</f>
        <v>2</v>
      </c>
      <c r="EI30" s="54" t="n">
        <v>0</v>
      </c>
      <c r="EJ30" s="54" t="n">
        <v>0</v>
      </c>
      <c r="EK30" s="54" t="n">
        <v>0</v>
      </c>
      <c r="EL30" s="54" t="n">
        <v>0</v>
      </c>
      <c r="EM30" s="54" t="n">
        <v>1</v>
      </c>
      <c r="EN30" s="54" t="n">
        <v>1</v>
      </c>
      <c r="EO30" s="54" t="n">
        <v>0</v>
      </c>
      <c r="EP30" s="54" t="n">
        <v>0</v>
      </c>
      <c r="EQ30" s="55" t="s">
        <v>175</v>
      </c>
    </row>
    <row r="31" customFormat="false" ht="16.9" hidden="false" customHeight="true" outlineLevel="0" collapsed="false">
      <c r="A31" s="1" t="s">
        <v>250</v>
      </c>
      <c r="B31" s="2" t="n">
        <v>8</v>
      </c>
      <c r="C31" s="2" t="n">
        <v>9</v>
      </c>
      <c r="D31" s="56" t="s">
        <v>251</v>
      </c>
      <c r="E31" s="57" t="n">
        <v>38</v>
      </c>
      <c r="F31" s="58" t="s">
        <v>252</v>
      </c>
      <c r="G31" s="36" t="n">
        <v>38</v>
      </c>
      <c r="H31" s="36"/>
      <c r="I31" s="4" t="n">
        <v>3</v>
      </c>
      <c r="J31" s="4" t="n">
        <f aca="false">K31+U31+CN31+DI31</f>
        <v>10</v>
      </c>
      <c r="K31" s="37" t="n">
        <f aca="false">SUM(L31:S31)</f>
        <v>0</v>
      </c>
      <c r="L31" s="38"/>
      <c r="M31" s="38"/>
      <c r="N31" s="38"/>
      <c r="O31" s="38"/>
      <c r="P31" s="38"/>
      <c r="Q31" s="38"/>
      <c r="R31" s="38"/>
      <c r="S31" s="38"/>
      <c r="T31" s="59" t="s">
        <v>159</v>
      </c>
      <c r="U31" s="39" t="n">
        <f aca="false">SUM(V31:CL31)</f>
        <v>0</v>
      </c>
      <c r="V31" s="40"/>
      <c r="W31" s="41" t="n">
        <v>0</v>
      </c>
      <c r="X31" s="41" t="n">
        <v>0</v>
      </c>
      <c r="Y31" s="41" t="n">
        <v>0</v>
      </c>
      <c r="Z31" s="41" t="n">
        <v>0</v>
      </c>
      <c r="AA31" s="41" t="n">
        <v>0</v>
      </c>
      <c r="AB31" s="41" t="n">
        <v>0</v>
      </c>
      <c r="AC31" s="41" t="n">
        <v>0</v>
      </c>
      <c r="AD31" s="42"/>
      <c r="AE31" s="41"/>
      <c r="AF31" s="41"/>
      <c r="AG31" s="41"/>
      <c r="AH31" s="41"/>
      <c r="AI31" s="41"/>
      <c r="AJ31" s="41"/>
      <c r="AK31" s="42"/>
      <c r="AL31" s="41"/>
      <c r="AM31" s="43"/>
      <c r="AN31" s="41"/>
      <c r="AO31" s="41"/>
      <c r="AP31" s="43"/>
      <c r="AQ31" s="41"/>
      <c r="AR31" s="41"/>
      <c r="AS31" s="41"/>
      <c r="AT31" s="41"/>
      <c r="AU31" s="41"/>
      <c r="AV31" s="41"/>
      <c r="AW31" s="41"/>
      <c r="AX31" s="43"/>
      <c r="AY31" s="41"/>
      <c r="AZ31" s="41"/>
      <c r="BA31" s="41"/>
      <c r="BB31" s="41"/>
      <c r="BC31" s="41"/>
      <c r="BD31" s="43"/>
      <c r="BE31" s="41"/>
      <c r="BF31" s="41"/>
      <c r="BG31" s="41"/>
      <c r="BH31" s="41"/>
      <c r="BI31" s="41"/>
      <c r="BJ31" s="41"/>
      <c r="BK31" s="41"/>
      <c r="BL31" s="41"/>
      <c r="BM31" s="43"/>
      <c r="BN31" s="41"/>
      <c r="BO31" s="41"/>
      <c r="BP31" s="41"/>
      <c r="BQ31" s="43"/>
      <c r="BR31" s="41"/>
      <c r="BS31" s="43"/>
      <c r="BT31" s="41"/>
      <c r="BU31" s="41"/>
      <c r="BV31" s="43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3"/>
      <c r="CI31" s="41"/>
      <c r="CJ31" s="41"/>
      <c r="CK31" s="41"/>
      <c r="CL31" s="41"/>
      <c r="CM31" s="44" t="s">
        <v>160</v>
      </c>
      <c r="CN31" s="45" t="n">
        <f aca="false">SUM(CO31:DG31)</f>
        <v>0</v>
      </c>
      <c r="CO31" s="46" t="n">
        <v>0</v>
      </c>
      <c r="CP31" s="46" t="n">
        <v>0</v>
      </c>
      <c r="CQ31" s="46" t="n">
        <v>0</v>
      </c>
      <c r="CR31" s="46" t="n">
        <v>0</v>
      </c>
      <c r="CS31" s="46" t="n">
        <v>0</v>
      </c>
      <c r="CT31" s="46" t="n">
        <v>0</v>
      </c>
      <c r="CU31" s="46" t="n">
        <v>0</v>
      </c>
      <c r="CV31" s="46" t="n">
        <v>0</v>
      </c>
      <c r="CW31" s="46" t="n">
        <v>0</v>
      </c>
      <c r="CX31" s="46" t="n">
        <v>0</v>
      </c>
      <c r="CY31" s="46" t="n">
        <v>0</v>
      </c>
      <c r="CZ31" s="46" t="n">
        <v>0</v>
      </c>
      <c r="DA31" s="46" t="n">
        <v>0</v>
      </c>
      <c r="DB31" s="46" t="n">
        <v>0</v>
      </c>
      <c r="DC31" s="46" t="n">
        <v>0</v>
      </c>
      <c r="DD31" s="46" t="n">
        <v>0</v>
      </c>
      <c r="DE31" s="46" t="n">
        <v>0</v>
      </c>
      <c r="DF31" s="46" t="n">
        <v>0</v>
      </c>
      <c r="DG31" s="46" t="n">
        <v>0</v>
      </c>
      <c r="DH31" s="60" t="s">
        <v>166</v>
      </c>
      <c r="DI31" s="48" t="n">
        <f aca="false">SUM(DJ31,EE31,EH31)</f>
        <v>10</v>
      </c>
      <c r="DJ31" s="49" t="n">
        <f aca="false">SUM(DK31:ED31)</f>
        <v>7</v>
      </c>
      <c r="DK31" s="50" t="n">
        <v>0</v>
      </c>
      <c r="DL31" s="50" t="n">
        <v>0</v>
      </c>
      <c r="DM31" s="50" t="n">
        <v>1</v>
      </c>
      <c r="DN31" s="50" t="n">
        <v>1</v>
      </c>
      <c r="DO31" s="50" t="n">
        <v>1</v>
      </c>
      <c r="DP31" s="51" t="n">
        <v>0</v>
      </c>
      <c r="DQ31" s="51" t="n">
        <v>0</v>
      </c>
      <c r="DR31" s="51" t="n">
        <v>1</v>
      </c>
      <c r="DS31" s="51" t="n">
        <v>1</v>
      </c>
      <c r="DT31" s="51" t="n">
        <v>1</v>
      </c>
      <c r="DU31" s="52" t="n">
        <v>0</v>
      </c>
      <c r="DV31" s="52" t="n">
        <v>0</v>
      </c>
      <c r="DW31" s="52" t="n">
        <v>0</v>
      </c>
      <c r="DX31" s="52" t="n">
        <v>0</v>
      </c>
      <c r="DY31" s="52" t="n">
        <v>1</v>
      </c>
      <c r="DZ31" s="53" t="n">
        <v>0</v>
      </c>
      <c r="EA31" s="53" t="n">
        <v>0</v>
      </c>
      <c r="EB31" s="53" t="n">
        <v>0</v>
      </c>
      <c r="EC31" s="53" t="n">
        <v>0</v>
      </c>
      <c r="ED31" s="53" t="n">
        <v>0</v>
      </c>
      <c r="EE31" s="49" t="n">
        <f aca="false">SUM(EF31:EG31)</f>
        <v>3</v>
      </c>
      <c r="EF31" s="54" t="n">
        <v>3</v>
      </c>
      <c r="EG31" s="54" t="n">
        <v>0</v>
      </c>
      <c r="EH31" s="49" t="n">
        <f aca="false">SUM(EI31:EP31)</f>
        <v>0</v>
      </c>
      <c r="EI31" s="54" t="n">
        <v>0</v>
      </c>
      <c r="EJ31" s="54" t="n">
        <v>0</v>
      </c>
      <c r="EK31" s="54" t="n">
        <v>0</v>
      </c>
      <c r="EL31" s="54" t="n">
        <v>0</v>
      </c>
      <c r="EM31" s="54" t="n">
        <v>0</v>
      </c>
      <c r="EN31" s="54" t="n">
        <v>0</v>
      </c>
      <c r="EO31" s="54" t="n">
        <v>0</v>
      </c>
      <c r="EP31" s="54" t="n">
        <v>0</v>
      </c>
      <c r="EQ31" s="55" t="s">
        <v>167</v>
      </c>
    </row>
    <row r="32" customFormat="false" ht="16.9" hidden="false" customHeight="true" outlineLevel="0" collapsed="false">
      <c r="A32" s="1" t="s">
        <v>253</v>
      </c>
      <c r="B32" s="2" t="n">
        <v>9</v>
      </c>
      <c r="C32" s="2" t="n">
        <v>9</v>
      </c>
      <c r="D32" s="56" t="s">
        <v>254</v>
      </c>
      <c r="E32" s="57" t="n">
        <v>10</v>
      </c>
      <c r="F32" s="58" t="s">
        <v>255</v>
      </c>
      <c r="G32" s="36" t="n">
        <v>10</v>
      </c>
      <c r="H32" s="36"/>
      <c r="I32" s="4" t="n">
        <v>3</v>
      </c>
      <c r="J32" s="4" t="n">
        <f aca="false">K32+U32+CN32+DI32</f>
        <v>9</v>
      </c>
      <c r="K32" s="37" t="n">
        <f aca="false">SUM(L32:S32)</f>
        <v>0</v>
      </c>
      <c r="L32" s="38"/>
      <c r="M32" s="38"/>
      <c r="N32" s="38"/>
      <c r="O32" s="38"/>
      <c r="P32" s="38"/>
      <c r="Q32" s="38"/>
      <c r="R32" s="38"/>
      <c r="S32" s="38"/>
      <c r="T32" s="59" t="s">
        <v>152</v>
      </c>
      <c r="U32" s="39" t="n">
        <f aca="false">SUM(V32:CL32)</f>
        <v>0</v>
      </c>
      <c r="V32" s="40"/>
      <c r="W32" s="41" t="n">
        <v>0</v>
      </c>
      <c r="X32" s="41" t="n">
        <v>0</v>
      </c>
      <c r="Y32" s="41" t="n">
        <v>0</v>
      </c>
      <c r="Z32" s="41" t="n">
        <v>0</v>
      </c>
      <c r="AA32" s="41" t="n">
        <v>0</v>
      </c>
      <c r="AB32" s="41" t="n">
        <v>0</v>
      </c>
      <c r="AC32" s="41" t="n">
        <v>0</v>
      </c>
      <c r="AD32" s="42"/>
      <c r="AE32" s="41" t="n">
        <v>0</v>
      </c>
      <c r="AF32" s="41" t="n">
        <v>0</v>
      </c>
      <c r="AG32" s="41" t="n">
        <v>0</v>
      </c>
      <c r="AH32" s="41" t="n">
        <v>0</v>
      </c>
      <c r="AI32" s="41" t="n">
        <v>0</v>
      </c>
      <c r="AJ32" s="41" t="n">
        <v>0</v>
      </c>
      <c r="AK32" s="42"/>
      <c r="AL32" s="41" t="n">
        <v>0</v>
      </c>
      <c r="AM32" s="43"/>
      <c r="AN32" s="41" t="n">
        <v>0</v>
      </c>
      <c r="AO32" s="41" t="n">
        <v>0</v>
      </c>
      <c r="AP32" s="43"/>
      <c r="AQ32" s="41" t="n">
        <v>0</v>
      </c>
      <c r="AR32" s="41" t="n">
        <v>0</v>
      </c>
      <c r="AS32" s="41" t="n">
        <v>0</v>
      </c>
      <c r="AT32" s="41" t="n">
        <v>0</v>
      </c>
      <c r="AU32" s="41" t="n">
        <v>0</v>
      </c>
      <c r="AV32" s="41" t="n">
        <v>0</v>
      </c>
      <c r="AW32" s="41" t="n">
        <v>0</v>
      </c>
      <c r="AX32" s="43"/>
      <c r="AY32" s="41" t="n">
        <v>0</v>
      </c>
      <c r="AZ32" s="41" t="n">
        <v>0</v>
      </c>
      <c r="BA32" s="41" t="n">
        <v>0</v>
      </c>
      <c r="BB32" s="41" t="n">
        <v>0</v>
      </c>
      <c r="BC32" s="41" t="n">
        <v>0</v>
      </c>
      <c r="BD32" s="43"/>
      <c r="BE32" s="41" t="n">
        <v>0</v>
      </c>
      <c r="BF32" s="41" t="n">
        <v>0</v>
      </c>
      <c r="BG32" s="41" t="n">
        <v>0</v>
      </c>
      <c r="BH32" s="41" t="n">
        <v>0</v>
      </c>
      <c r="BI32" s="41" t="n">
        <v>0</v>
      </c>
      <c r="BJ32" s="41" t="n">
        <v>0</v>
      </c>
      <c r="BK32" s="41" t="n">
        <v>0</v>
      </c>
      <c r="BL32" s="41" t="n">
        <v>0</v>
      </c>
      <c r="BM32" s="43"/>
      <c r="BN32" s="41" t="n">
        <v>0</v>
      </c>
      <c r="BO32" s="41" t="n">
        <v>0</v>
      </c>
      <c r="BP32" s="41" t="n">
        <v>0</v>
      </c>
      <c r="BQ32" s="43"/>
      <c r="BR32" s="41" t="n">
        <v>0</v>
      </c>
      <c r="BS32" s="43"/>
      <c r="BT32" s="41" t="n">
        <v>0</v>
      </c>
      <c r="BU32" s="41" t="n">
        <v>0</v>
      </c>
      <c r="BV32" s="43"/>
      <c r="BW32" s="41" t="n">
        <v>0</v>
      </c>
      <c r="BX32" s="41" t="n">
        <v>0</v>
      </c>
      <c r="BY32" s="41" t="n">
        <v>0</v>
      </c>
      <c r="BZ32" s="41" t="n">
        <v>0</v>
      </c>
      <c r="CA32" s="41" t="n">
        <v>0</v>
      </c>
      <c r="CB32" s="41" t="n">
        <v>0</v>
      </c>
      <c r="CC32" s="41" t="n">
        <v>0</v>
      </c>
      <c r="CD32" s="41" t="n">
        <v>0</v>
      </c>
      <c r="CE32" s="41" t="n">
        <v>0</v>
      </c>
      <c r="CF32" s="41" t="n">
        <v>0</v>
      </c>
      <c r="CG32" s="41" t="n">
        <v>0</v>
      </c>
      <c r="CH32" s="43"/>
      <c r="CI32" s="41" t="n">
        <v>0</v>
      </c>
      <c r="CJ32" s="41" t="n">
        <v>0</v>
      </c>
      <c r="CK32" s="41" t="n">
        <v>0</v>
      </c>
      <c r="CL32" s="41" t="n">
        <v>0</v>
      </c>
      <c r="CM32" s="44" t="s">
        <v>153</v>
      </c>
      <c r="CN32" s="45" t="n">
        <f aca="false">SUM(CO32:DG32)</f>
        <v>9</v>
      </c>
      <c r="CO32" s="46" t="n">
        <v>0</v>
      </c>
      <c r="CP32" s="46" t="n">
        <v>0</v>
      </c>
      <c r="CQ32" s="46" t="n">
        <v>1</v>
      </c>
      <c r="CR32" s="46" t="n">
        <v>1</v>
      </c>
      <c r="CS32" s="46" t="n">
        <v>0</v>
      </c>
      <c r="CT32" s="46" t="n">
        <v>1</v>
      </c>
      <c r="CU32" s="46" t="n">
        <v>1</v>
      </c>
      <c r="CV32" s="46" t="n">
        <v>0</v>
      </c>
      <c r="CW32" s="46" t="n">
        <v>0</v>
      </c>
      <c r="CX32" s="46" t="n">
        <v>1</v>
      </c>
      <c r="CY32" s="46" t="n">
        <v>0</v>
      </c>
      <c r="CZ32" s="46" t="n">
        <v>0</v>
      </c>
      <c r="DA32" s="46" t="n">
        <v>0</v>
      </c>
      <c r="DB32" s="46" t="n">
        <v>1</v>
      </c>
      <c r="DC32" s="46" t="n">
        <v>1</v>
      </c>
      <c r="DD32" s="46" t="n">
        <v>1</v>
      </c>
      <c r="DE32" s="46" t="n">
        <v>1</v>
      </c>
      <c r="DF32" s="46" t="n">
        <v>0</v>
      </c>
      <c r="DG32" s="46" t="n">
        <v>0</v>
      </c>
      <c r="DH32" s="60" t="s">
        <v>196</v>
      </c>
      <c r="DI32" s="48" t="n">
        <f aca="false">SUM(DJ32,EE32,EH32)</f>
        <v>0</v>
      </c>
      <c r="DJ32" s="49" t="n">
        <f aca="false">SUM(DK32:ED32)</f>
        <v>0</v>
      </c>
      <c r="DK32" s="50" t="n">
        <v>0</v>
      </c>
      <c r="DL32" s="50" t="n">
        <v>0</v>
      </c>
      <c r="DM32" s="50" t="n">
        <v>0</v>
      </c>
      <c r="DN32" s="50" t="n">
        <v>0</v>
      </c>
      <c r="DO32" s="50" t="n">
        <v>0</v>
      </c>
      <c r="DP32" s="51" t="n">
        <v>0</v>
      </c>
      <c r="DQ32" s="51" t="n">
        <v>0</v>
      </c>
      <c r="DR32" s="51" t="n">
        <v>0</v>
      </c>
      <c r="DS32" s="51" t="n">
        <v>0</v>
      </c>
      <c r="DT32" s="51" t="n">
        <v>0</v>
      </c>
      <c r="DU32" s="52" t="n">
        <v>0</v>
      </c>
      <c r="DV32" s="52" t="n">
        <v>0</v>
      </c>
      <c r="DW32" s="52" t="n">
        <v>0</v>
      </c>
      <c r="DX32" s="52" t="n">
        <v>0</v>
      </c>
      <c r="DY32" s="52" t="n">
        <v>0</v>
      </c>
      <c r="DZ32" s="53" t="n">
        <v>0</v>
      </c>
      <c r="EA32" s="53" t="n">
        <v>0</v>
      </c>
      <c r="EB32" s="53" t="n">
        <v>0</v>
      </c>
      <c r="EC32" s="53" t="n">
        <v>0</v>
      </c>
      <c r="ED32" s="53" t="n">
        <v>0</v>
      </c>
      <c r="EE32" s="49" t="n">
        <f aca="false">SUM(EF32:EG32)</f>
        <v>0</v>
      </c>
      <c r="EF32" s="54" t="n">
        <v>0</v>
      </c>
      <c r="EG32" s="54" t="n">
        <v>0</v>
      </c>
      <c r="EH32" s="49" t="n">
        <f aca="false">SUM(EI32:EP32)</f>
        <v>0</v>
      </c>
      <c r="EI32" s="54" t="n">
        <v>0</v>
      </c>
      <c r="EJ32" s="54" t="n">
        <v>0</v>
      </c>
      <c r="EK32" s="54" t="n">
        <v>0</v>
      </c>
      <c r="EL32" s="54" t="n">
        <v>0</v>
      </c>
      <c r="EM32" s="54" t="n">
        <v>0</v>
      </c>
      <c r="EN32" s="54" t="n">
        <v>0</v>
      </c>
      <c r="EO32" s="54" t="n">
        <v>0</v>
      </c>
      <c r="EP32" s="54" t="n">
        <v>0</v>
      </c>
      <c r="EQ32" s="55" t="s">
        <v>210</v>
      </c>
    </row>
    <row r="33" customFormat="false" ht="16.9" hidden="false" customHeight="true" outlineLevel="0" collapsed="false">
      <c r="A33" s="1" t="s">
        <v>256</v>
      </c>
      <c r="B33" s="2" t="n">
        <v>8</v>
      </c>
      <c r="C33" s="2" t="n">
        <v>9</v>
      </c>
      <c r="D33" s="56" t="s">
        <v>257</v>
      </c>
      <c r="E33" s="57" t="n">
        <v>27</v>
      </c>
      <c r="F33" s="58" t="s">
        <v>258</v>
      </c>
      <c r="G33" s="36" t="n">
        <v>27</v>
      </c>
      <c r="H33" s="36"/>
      <c r="I33" s="66" t="n">
        <v>3</v>
      </c>
      <c r="J33" s="66" t="n">
        <f aca="false">K33+U33+CN33+DI33</f>
        <v>8</v>
      </c>
      <c r="K33" s="37" t="n">
        <f aca="false">SUM(L33:S33)</f>
        <v>0</v>
      </c>
      <c r="L33" s="38"/>
      <c r="M33" s="38"/>
      <c r="N33" s="38"/>
      <c r="O33" s="38"/>
      <c r="P33" s="38"/>
      <c r="Q33" s="38"/>
      <c r="R33" s="38"/>
      <c r="S33" s="38"/>
      <c r="T33" s="59" t="s">
        <v>152</v>
      </c>
      <c r="U33" s="39" t="n">
        <f aca="false">SUM(V33:CL33)</f>
        <v>0</v>
      </c>
      <c r="V33" s="40"/>
      <c r="W33" s="41" t="n">
        <v>0</v>
      </c>
      <c r="X33" s="41" t="n">
        <v>0</v>
      </c>
      <c r="Y33" s="41" t="n">
        <v>0</v>
      </c>
      <c r="Z33" s="41" t="n">
        <v>0</v>
      </c>
      <c r="AA33" s="41" t="n">
        <v>0</v>
      </c>
      <c r="AB33" s="41" t="n">
        <v>0</v>
      </c>
      <c r="AC33" s="41" t="n">
        <v>0</v>
      </c>
      <c r="AD33" s="42"/>
      <c r="AE33" s="41"/>
      <c r="AF33" s="41"/>
      <c r="AG33" s="41"/>
      <c r="AH33" s="41"/>
      <c r="AI33" s="41"/>
      <c r="AJ33" s="41"/>
      <c r="AK33" s="42"/>
      <c r="AL33" s="41"/>
      <c r="AM33" s="43"/>
      <c r="AN33" s="41"/>
      <c r="AO33" s="41"/>
      <c r="AP33" s="43"/>
      <c r="AQ33" s="41"/>
      <c r="AR33" s="41"/>
      <c r="AS33" s="41"/>
      <c r="AT33" s="41"/>
      <c r="AU33" s="41"/>
      <c r="AV33" s="41"/>
      <c r="AW33" s="41"/>
      <c r="AX33" s="43"/>
      <c r="AY33" s="41"/>
      <c r="AZ33" s="41"/>
      <c r="BA33" s="41"/>
      <c r="BB33" s="41"/>
      <c r="BC33" s="41"/>
      <c r="BD33" s="43"/>
      <c r="BE33" s="41"/>
      <c r="BF33" s="41"/>
      <c r="BG33" s="41"/>
      <c r="BH33" s="41"/>
      <c r="BI33" s="41"/>
      <c r="BJ33" s="41"/>
      <c r="BK33" s="41"/>
      <c r="BL33" s="41"/>
      <c r="BM33" s="43"/>
      <c r="BN33" s="41"/>
      <c r="BO33" s="41"/>
      <c r="BP33" s="41"/>
      <c r="BQ33" s="43"/>
      <c r="BR33" s="41"/>
      <c r="BS33" s="43"/>
      <c r="BT33" s="41"/>
      <c r="BU33" s="41"/>
      <c r="BV33" s="43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3"/>
      <c r="CI33" s="41"/>
      <c r="CJ33" s="41"/>
      <c r="CK33" s="41"/>
      <c r="CL33" s="41"/>
      <c r="CM33" s="44" t="s">
        <v>186</v>
      </c>
      <c r="CN33" s="45" t="n">
        <f aca="false">SUM(CO33:DG33)</f>
        <v>8</v>
      </c>
      <c r="CO33" s="46" t="n">
        <v>0</v>
      </c>
      <c r="CP33" s="46" t="n">
        <v>0</v>
      </c>
      <c r="CQ33" s="46" t="n">
        <v>1</v>
      </c>
      <c r="CR33" s="46" t="n">
        <v>1</v>
      </c>
      <c r="CS33" s="46" t="n">
        <v>1</v>
      </c>
      <c r="CT33" s="46" t="n">
        <v>0</v>
      </c>
      <c r="CU33" s="46" t="n">
        <v>0</v>
      </c>
      <c r="CV33" s="46" t="n">
        <v>0</v>
      </c>
      <c r="CW33" s="46" t="n">
        <v>0</v>
      </c>
      <c r="CX33" s="46" t="n">
        <v>1</v>
      </c>
      <c r="CY33" s="46" t="n">
        <v>0</v>
      </c>
      <c r="CZ33" s="46" t="n">
        <v>0</v>
      </c>
      <c r="DA33" s="46" t="n">
        <v>0</v>
      </c>
      <c r="DB33" s="46" t="n">
        <v>1</v>
      </c>
      <c r="DC33" s="46" t="n">
        <v>1</v>
      </c>
      <c r="DD33" s="46" t="n">
        <v>1</v>
      </c>
      <c r="DE33" s="46" t="n">
        <v>1</v>
      </c>
      <c r="DF33" s="46" t="n">
        <v>0</v>
      </c>
      <c r="DG33" s="46" t="n">
        <v>0</v>
      </c>
      <c r="DH33" s="60" t="s">
        <v>228</v>
      </c>
      <c r="DI33" s="48" t="n">
        <f aca="false">SUM(DJ33,EE33,EH33)</f>
        <v>0</v>
      </c>
      <c r="DJ33" s="49" t="n">
        <f aca="false">SUM(DK33:ED33)</f>
        <v>0</v>
      </c>
      <c r="DK33" s="50" t="n">
        <v>0</v>
      </c>
      <c r="DL33" s="50" t="n">
        <v>0</v>
      </c>
      <c r="DM33" s="50" t="n">
        <v>0</v>
      </c>
      <c r="DN33" s="50" t="n">
        <v>0</v>
      </c>
      <c r="DO33" s="50" t="n">
        <v>0</v>
      </c>
      <c r="DP33" s="51" t="n">
        <v>0</v>
      </c>
      <c r="DQ33" s="51" t="n">
        <v>0</v>
      </c>
      <c r="DR33" s="51" t="n">
        <v>0</v>
      </c>
      <c r="DS33" s="51" t="n">
        <v>0</v>
      </c>
      <c r="DT33" s="51" t="n">
        <v>0</v>
      </c>
      <c r="DU33" s="52" t="n">
        <v>0</v>
      </c>
      <c r="DV33" s="52" t="n">
        <v>0</v>
      </c>
      <c r="DW33" s="52" t="n">
        <v>0</v>
      </c>
      <c r="DX33" s="52" t="n">
        <v>0</v>
      </c>
      <c r="DY33" s="52" t="n">
        <v>0</v>
      </c>
      <c r="DZ33" s="53" t="n">
        <v>0</v>
      </c>
      <c r="EA33" s="53" t="n">
        <v>0</v>
      </c>
      <c r="EB33" s="53" t="n">
        <v>0</v>
      </c>
      <c r="EC33" s="53" t="n">
        <v>0</v>
      </c>
      <c r="ED33" s="53" t="n">
        <v>0</v>
      </c>
      <c r="EE33" s="49" t="n">
        <f aca="false">SUM(EF33:EG33)</f>
        <v>0</v>
      </c>
      <c r="EF33" s="54" t="n">
        <v>0</v>
      </c>
      <c r="EG33" s="54" t="n">
        <v>0</v>
      </c>
      <c r="EH33" s="49" t="n">
        <f aca="false">SUM(EI33:EP33)</f>
        <v>0</v>
      </c>
      <c r="EI33" s="54" t="n">
        <v>0</v>
      </c>
      <c r="EJ33" s="54" t="n">
        <v>0</v>
      </c>
      <c r="EK33" s="54" t="n">
        <v>0</v>
      </c>
      <c r="EL33" s="54" t="n">
        <v>0</v>
      </c>
      <c r="EM33" s="54" t="n">
        <v>0</v>
      </c>
      <c r="EN33" s="54" t="n">
        <v>0</v>
      </c>
      <c r="EO33" s="54" t="n">
        <v>0</v>
      </c>
      <c r="EP33" s="54" t="n">
        <v>0</v>
      </c>
      <c r="EQ33" s="55" t="s">
        <v>187</v>
      </c>
    </row>
    <row r="34" customFormat="false" ht="16.9" hidden="false" customHeight="true" outlineLevel="0" collapsed="false">
      <c r="A34" s="1" t="s">
        <v>259</v>
      </c>
      <c r="B34" s="2" t="n">
        <v>9</v>
      </c>
      <c r="C34" s="2" t="n">
        <v>9</v>
      </c>
      <c r="D34" s="56" t="s">
        <v>260</v>
      </c>
    </row>
    <row r="35" customFormat="false" ht="16.9" hidden="false" customHeight="true" outlineLevel="0" collapsed="false">
      <c r="A35" s="1" t="s">
        <v>261</v>
      </c>
      <c r="B35" s="2" t="n">
        <v>9</v>
      </c>
      <c r="C35" s="2" t="n">
        <v>9</v>
      </c>
      <c r="D35" s="56" t="s">
        <v>262</v>
      </c>
    </row>
    <row r="36" customFormat="false" ht="16.9" hidden="false" customHeight="true" outlineLevel="0" collapsed="false">
      <c r="A36" s="1" t="s">
        <v>263</v>
      </c>
      <c r="B36" s="2" t="n">
        <v>8</v>
      </c>
      <c r="C36" s="2" t="n">
        <v>9</v>
      </c>
      <c r="D36" s="56" t="s">
        <v>264</v>
      </c>
    </row>
    <row r="37" customFormat="false" ht="16.9" hidden="false" customHeight="true" outlineLevel="0" collapsed="false">
      <c r="A37" s="1" t="s">
        <v>265</v>
      </c>
      <c r="B37" s="2" t="n">
        <v>8</v>
      </c>
      <c r="C37" s="2" t="n">
        <v>9</v>
      </c>
      <c r="D37" s="56" t="s">
        <v>266</v>
      </c>
    </row>
    <row r="38" customFormat="false" ht="16.9" hidden="false" customHeight="true" outlineLevel="0" collapsed="false">
      <c r="A38" s="1" t="s">
        <v>267</v>
      </c>
      <c r="B38" s="2" t="n">
        <v>9</v>
      </c>
      <c r="C38" s="2" t="n">
        <v>9</v>
      </c>
      <c r="D38" s="56" t="s">
        <v>268</v>
      </c>
    </row>
    <row r="39" customFormat="false" ht="16.9" hidden="false" customHeight="true" outlineLevel="0" collapsed="false">
      <c r="A39" s="1" t="s">
        <v>269</v>
      </c>
      <c r="B39" s="2" t="n">
        <v>8</v>
      </c>
      <c r="C39" s="2" t="n">
        <v>9</v>
      </c>
      <c r="D39" s="56" t="s">
        <v>270</v>
      </c>
    </row>
    <row r="40" customFormat="false" ht="16.9" hidden="false" customHeight="true" outlineLevel="0" collapsed="false">
      <c r="A40" s="1" t="s">
        <v>271</v>
      </c>
      <c r="B40" s="2" t="n">
        <v>9</v>
      </c>
      <c r="C40" s="2" t="n">
        <v>9</v>
      </c>
      <c r="D40" s="56" t="s">
        <v>272</v>
      </c>
    </row>
    <row r="41" customFormat="false" ht="16.9" hidden="false" customHeight="true" outlineLevel="0" collapsed="false">
      <c r="A41" s="1" t="s">
        <v>273</v>
      </c>
      <c r="B41" s="2" t="n">
        <v>9</v>
      </c>
      <c r="C41" s="2" t="n">
        <v>9</v>
      </c>
      <c r="D41" s="56" t="s">
        <v>274</v>
      </c>
    </row>
    <row r="42" customFormat="false" ht="16.9" hidden="false" customHeight="true" outlineLevel="0" collapsed="false">
      <c r="A42" s="1" t="s">
        <v>275</v>
      </c>
      <c r="B42" s="2" t="n">
        <v>8</v>
      </c>
      <c r="C42" s="2" t="n">
        <v>9</v>
      </c>
      <c r="D42" s="56" t="s">
        <v>276</v>
      </c>
    </row>
    <row r="43" customFormat="false" ht="16.9" hidden="false" customHeight="true" outlineLevel="0" collapsed="false">
      <c r="A43" s="1" t="s">
        <v>277</v>
      </c>
      <c r="B43" s="2" t="n">
        <v>9</v>
      </c>
      <c r="C43" s="2" t="n">
        <v>9</v>
      </c>
      <c r="D43" s="56" t="s">
        <v>278</v>
      </c>
    </row>
    <row r="44" s="83" customFormat="true" ht="16.9" hidden="false" customHeight="true" outlineLevel="0" collapsed="false">
      <c r="A44" s="1" t="s">
        <v>279</v>
      </c>
      <c r="B44" s="2" t="n">
        <v>8</v>
      </c>
      <c r="C44" s="2" t="n">
        <v>9</v>
      </c>
      <c r="D44" s="56" t="s">
        <v>280</v>
      </c>
      <c r="E44" s="1"/>
      <c r="F44" s="3"/>
      <c r="G44" s="1"/>
      <c r="H44" s="1"/>
      <c r="I44" s="4"/>
      <c r="J44" s="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0"/>
      <c r="AMD44" s="0"/>
      <c r="AME44" s="0"/>
      <c r="AMF44" s="0"/>
      <c r="AMG44" s="0"/>
      <c r="AMH44" s="0"/>
      <c r="AMI44" s="0"/>
      <c r="AMJ44" s="0"/>
    </row>
    <row r="45" customFormat="false" ht="16.9" hidden="false" customHeight="true" outlineLevel="0" collapsed="false">
      <c r="A45" s="1" t="s">
        <v>281</v>
      </c>
      <c r="B45" s="2" t="n">
        <v>7</v>
      </c>
      <c r="C45" s="2" t="n">
        <v>9</v>
      </c>
      <c r="D45" s="56" t="s">
        <v>282</v>
      </c>
    </row>
    <row r="46" customFormat="false" ht="16.9" hidden="false" customHeight="true" outlineLevel="0" collapsed="false">
      <c r="A46" s="1" t="s">
        <v>283</v>
      </c>
      <c r="B46" s="2" t="n">
        <v>9</v>
      </c>
      <c r="C46" s="2" t="n">
        <v>9</v>
      </c>
      <c r="D46" s="56" t="s">
        <v>284</v>
      </c>
    </row>
    <row r="47" customFormat="false" ht="16.9" hidden="false" customHeight="true" outlineLevel="0" collapsed="false">
      <c r="A47" s="1" t="s">
        <v>285</v>
      </c>
      <c r="B47" s="2" t="n">
        <v>9</v>
      </c>
      <c r="C47" s="2" t="n">
        <v>9</v>
      </c>
      <c r="D47" s="56" t="s">
        <v>286</v>
      </c>
    </row>
    <row r="48" customFormat="false" ht="16.9" hidden="false" customHeight="true" outlineLevel="0" collapsed="false">
      <c r="A48" s="1" t="s">
        <v>287</v>
      </c>
      <c r="B48" s="2" t="n">
        <v>9</v>
      </c>
      <c r="C48" s="2" t="n">
        <v>9</v>
      </c>
      <c r="D48" s="56" t="s">
        <v>288</v>
      </c>
      <c r="AEU48" s="82"/>
      <c r="AEV48" s="82"/>
      <c r="AEW48" s="82"/>
      <c r="AEX48" s="82"/>
      <c r="AEY48" s="82"/>
      <c r="AEZ48" s="82"/>
      <c r="AFA48" s="82"/>
      <c r="AFB48" s="82"/>
      <c r="AFC48" s="82"/>
      <c r="AFD48" s="82"/>
      <c r="AFE48" s="82"/>
      <c r="AFF48" s="82"/>
      <c r="AFG48" s="82"/>
      <c r="AFH48" s="82"/>
      <c r="AFI48" s="82"/>
      <c r="AFJ48" s="82"/>
      <c r="AFK48" s="82"/>
      <c r="AFL48" s="82"/>
      <c r="AFM48" s="82"/>
      <c r="AFN48" s="82"/>
      <c r="AFO48" s="82"/>
      <c r="AFP48" s="82"/>
      <c r="AFQ48" s="82"/>
      <c r="AFR48" s="82"/>
      <c r="AFS48" s="82"/>
      <c r="AFT48" s="82"/>
      <c r="AFU48" s="82"/>
      <c r="AFV48" s="82"/>
      <c r="AFW48" s="82"/>
      <c r="AFX48" s="82"/>
      <c r="AFY48" s="82"/>
      <c r="AFZ48" s="82"/>
      <c r="AGA48" s="82"/>
      <c r="AGB48" s="82"/>
      <c r="AGC48" s="82"/>
      <c r="AGD48" s="82"/>
      <c r="AGE48" s="82"/>
      <c r="AGF48" s="82"/>
      <c r="AGG48" s="82"/>
      <c r="AGH48" s="82"/>
      <c r="AGI48" s="82"/>
      <c r="AGJ48" s="82"/>
      <c r="AGK48" s="82"/>
      <c r="AGL48" s="82"/>
      <c r="AGM48" s="82"/>
      <c r="AGN48" s="82"/>
      <c r="AGO48" s="82"/>
      <c r="AGP48" s="82"/>
      <c r="AGQ48" s="82"/>
      <c r="AGR48" s="82"/>
      <c r="AGS48" s="82"/>
      <c r="AGT48" s="82"/>
      <c r="AGU48" s="82"/>
      <c r="AGV48" s="82"/>
      <c r="AGW48" s="82"/>
      <c r="AGX48" s="82"/>
      <c r="AGY48" s="82"/>
      <c r="AGZ48" s="82"/>
      <c r="AHA48" s="82"/>
      <c r="AHB48" s="82"/>
      <c r="AHC48" s="82"/>
      <c r="AHD48" s="82"/>
      <c r="AHE48" s="82"/>
      <c r="AHF48" s="82"/>
      <c r="AHG48" s="82"/>
      <c r="AHH48" s="82"/>
      <c r="AHI48" s="82"/>
      <c r="AHJ48" s="82"/>
      <c r="AHK48" s="82"/>
      <c r="AHL48" s="82"/>
      <c r="AHM48" s="82"/>
      <c r="AHN48" s="82"/>
      <c r="AHO48" s="82"/>
      <c r="AHP48" s="82"/>
      <c r="AHQ48" s="82"/>
      <c r="AHR48" s="82"/>
      <c r="AHS48" s="82"/>
      <c r="AHT48" s="82"/>
      <c r="AHU48" s="82"/>
      <c r="AHV48" s="82"/>
      <c r="AHW48" s="82"/>
      <c r="AHX48" s="82"/>
      <c r="AHY48" s="82"/>
      <c r="AHZ48" s="82"/>
      <c r="AIA48" s="82"/>
      <c r="AIB48" s="82"/>
      <c r="AIC48" s="82"/>
      <c r="AID48" s="82"/>
      <c r="AIE48" s="82"/>
      <c r="AIF48" s="82"/>
      <c r="AIG48" s="82"/>
      <c r="AIH48" s="82"/>
      <c r="AII48" s="82"/>
      <c r="AIJ48" s="82"/>
      <c r="AIK48" s="82"/>
      <c r="AIL48" s="82"/>
      <c r="AIM48" s="82"/>
      <c r="AIN48" s="82"/>
      <c r="AIO48" s="82"/>
      <c r="AIP48" s="82"/>
      <c r="AIQ48" s="82"/>
      <c r="AIR48" s="82"/>
      <c r="AIS48" s="82"/>
      <c r="AIT48" s="82"/>
      <c r="AIU48" s="82"/>
      <c r="AIV48" s="82"/>
      <c r="AIW48" s="82"/>
      <c r="AIX48" s="82"/>
      <c r="AIY48" s="82"/>
      <c r="AIZ48" s="82"/>
      <c r="AJA48" s="82"/>
      <c r="AJB48" s="82"/>
      <c r="AJC48" s="82"/>
      <c r="AJD48" s="82"/>
      <c r="AJE48" s="82"/>
      <c r="AJF48" s="82"/>
      <c r="AJG48" s="82"/>
      <c r="AJH48" s="82"/>
      <c r="AJI48" s="82"/>
      <c r="AJJ48" s="82"/>
      <c r="AJK48" s="82"/>
      <c r="AJL48" s="82"/>
      <c r="AJM48" s="82"/>
      <c r="AJN48" s="82"/>
      <c r="AJO48" s="82"/>
      <c r="AJP48" s="82"/>
      <c r="AJQ48" s="82"/>
      <c r="AJR48" s="82"/>
      <c r="AJS48" s="82"/>
      <c r="AJT48" s="82"/>
      <c r="AJU48" s="82"/>
      <c r="AJV48" s="82"/>
      <c r="AJW48" s="82"/>
      <c r="AJX48" s="82"/>
      <c r="AJY48" s="82"/>
      <c r="AJZ48" s="82"/>
      <c r="AKA48" s="82"/>
      <c r="AKB48" s="82"/>
      <c r="AKC48" s="82"/>
      <c r="AKD48" s="82"/>
      <c r="AKE48" s="82"/>
      <c r="AKF48" s="82"/>
      <c r="AKG48" s="82"/>
      <c r="AKH48" s="82"/>
      <c r="AKI48" s="82"/>
      <c r="AKJ48" s="82"/>
      <c r="AKK48" s="82"/>
      <c r="AKL48" s="82"/>
      <c r="AKM48" s="82"/>
      <c r="AKN48" s="82"/>
      <c r="AKO48" s="82"/>
      <c r="AKP48" s="82"/>
      <c r="AKQ48" s="82"/>
      <c r="AKR48" s="82"/>
      <c r="AKS48" s="82"/>
      <c r="AKT48" s="82"/>
      <c r="AKU48" s="82"/>
      <c r="AKV48" s="82"/>
      <c r="AKW48" s="82"/>
      <c r="AKX48" s="82"/>
      <c r="AKY48" s="82"/>
      <c r="AKZ48" s="82"/>
      <c r="ALA48" s="82"/>
      <c r="ALB48" s="82"/>
      <c r="ALC48" s="82"/>
      <c r="ALD48" s="82"/>
      <c r="ALE48" s="82"/>
      <c r="ALF48" s="82"/>
      <c r="ALG48" s="82"/>
      <c r="ALH48" s="82"/>
      <c r="ALI48" s="82"/>
      <c r="ALJ48" s="82"/>
      <c r="ALK48" s="82"/>
      <c r="ALL48" s="82"/>
      <c r="ALM48" s="82"/>
      <c r="ALN48" s="82"/>
      <c r="ALO48" s="82"/>
      <c r="ALP48" s="82"/>
      <c r="ALQ48" s="82"/>
      <c r="ALR48" s="82"/>
      <c r="ALS48" s="82"/>
      <c r="ALT48" s="82"/>
      <c r="ALU48" s="82"/>
      <c r="ALV48" s="82"/>
      <c r="ALW48" s="82"/>
      <c r="ALX48" s="82"/>
      <c r="ALY48" s="82"/>
      <c r="ALZ48" s="82"/>
      <c r="AMA48" s="82"/>
      <c r="AMB48" s="82"/>
    </row>
    <row r="49" customFormat="false" ht="16.9" hidden="false" customHeight="true" outlineLevel="0" collapsed="false">
      <c r="A49" s="1" t="s">
        <v>289</v>
      </c>
      <c r="B49" s="2" t="n">
        <v>8</v>
      </c>
      <c r="C49" s="2" t="n">
        <v>9</v>
      </c>
      <c r="D49" s="56" t="s">
        <v>290</v>
      </c>
    </row>
    <row r="50" customFormat="false" ht="16.9" hidden="false" customHeight="true" outlineLevel="0" collapsed="false">
      <c r="A50" s="1" t="s">
        <v>291</v>
      </c>
      <c r="B50" s="2" t="n">
        <v>9</v>
      </c>
      <c r="C50" s="2" t="n">
        <v>9</v>
      </c>
      <c r="D50" s="56" t="s">
        <v>292</v>
      </c>
    </row>
    <row r="51" customFormat="false" ht="16.9" hidden="false" customHeight="true" outlineLevel="0" collapsed="false">
      <c r="A51" s="1" t="s">
        <v>293</v>
      </c>
      <c r="B51" s="2" t="n">
        <v>9</v>
      </c>
      <c r="C51" s="2" t="n">
        <v>9</v>
      </c>
      <c r="D51" s="56" t="s">
        <v>294</v>
      </c>
    </row>
    <row r="52" customFormat="false" ht="16.9" hidden="false" customHeight="true" outlineLevel="0" collapsed="false">
      <c r="A52" s="1" t="s">
        <v>295</v>
      </c>
      <c r="B52" s="2" t="n">
        <v>9</v>
      </c>
      <c r="C52" s="2" t="n">
        <v>9</v>
      </c>
      <c r="D52" s="56" t="s">
        <v>296</v>
      </c>
    </row>
    <row r="53" customFormat="false" ht="16.9" hidden="false" customHeight="true" outlineLevel="0" collapsed="false">
      <c r="A53" s="1" t="s">
        <v>297</v>
      </c>
      <c r="B53" s="2" t="n">
        <v>9</v>
      </c>
      <c r="C53" s="2" t="n">
        <v>9</v>
      </c>
      <c r="D53" s="56" t="s">
        <v>298</v>
      </c>
    </row>
    <row r="54" customFormat="false" ht="16.9" hidden="false" customHeight="true" outlineLevel="0" collapsed="false">
      <c r="A54" s="1" t="s">
        <v>211</v>
      </c>
      <c r="B54" s="2" t="n">
        <v>9</v>
      </c>
      <c r="C54" s="2" t="n">
        <v>9</v>
      </c>
      <c r="D54" s="56" t="s">
        <v>299</v>
      </c>
    </row>
    <row r="55" customFormat="false" ht="16.9" hidden="false" customHeight="true" outlineLevel="0" collapsed="false">
      <c r="A55" s="1" t="s">
        <v>300</v>
      </c>
      <c r="B55" s="2" t="n">
        <v>6</v>
      </c>
      <c r="C55" s="2" t="n">
        <v>9</v>
      </c>
      <c r="D55" s="56" t="s">
        <v>301</v>
      </c>
    </row>
    <row r="56" customFormat="false" ht="16.9" hidden="false" customHeight="true" outlineLevel="0" collapsed="false">
      <c r="A56" s="1" t="s">
        <v>302</v>
      </c>
      <c r="B56" s="2" t="n">
        <v>8</v>
      </c>
      <c r="C56" s="2" t="n">
        <v>9</v>
      </c>
      <c r="D56" s="56" t="s">
        <v>303</v>
      </c>
    </row>
    <row r="57" customFormat="false" ht="16.9" hidden="false" customHeight="true" outlineLevel="0" collapsed="false">
      <c r="A57" s="1" t="s">
        <v>304</v>
      </c>
      <c r="B57" s="2" t="n">
        <v>8</v>
      </c>
      <c r="C57" s="2" t="n">
        <v>9</v>
      </c>
      <c r="D57" s="56" t="s">
        <v>305</v>
      </c>
      <c r="F57" s="84" t="s">
        <v>306</v>
      </c>
    </row>
    <row r="58" customFormat="false" ht="16.9" hidden="false" customHeight="true" outlineLevel="0" collapsed="false">
      <c r="A58" s="1" t="s">
        <v>307</v>
      </c>
      <c r="B58" s="2" t="n">
        <v>9</v>
      </c>
      <c r="C58" s="2" t="n">
        <v>9</v>
      </c>
      <c r="D58" s="56" t="s">
        <v>308</v>
      </c>
    </row>
    <row r="59" customFormat="false" ht="16.9" hidden="false" customHeight="true" outlineLevel="0" collapsed="false">
      <c r="A59" s="1" t="s">
        <v>309</v>
      </c>
      <c r="B59" s="2" t="n">
        <v>8</v>
      </c>
      <c r="C59" s="2" t="n">
        <v>9</v>
      </c>
      <c r="D59" s="56" t="s">
        <v>310</v>
      </c>
    </row>
    <row r="60" customFormat="false" ht="16.9" hidden="false" customHeight="true" outlineLevel="0" collapsed="false">
      <c r="A60" s="1" t="s">
        <v>311</v>
      </c>
      <c r="B60" s="2" t="n">
        <v>9</v>
      </c>
      <c r="C60" s="2" t="n">
        <v>9</v>
      </c>
      <c r="D60" s="56" t="s">
        <v>312</v>
      </c>
    </row>
    <row r="61" customFormat="false" ht="16.9" hidden="false" customHeight="true" outlineLevel="0" collapsed="false">
      <c r="A61" s="1" t="s">
        <v>313</v>
      </c>
      <c r="B61" s="2" t="n">
        <v>8</v>
      </c>
      <c r="C61" s="2" t="n">
        <v>9</v>
      </c>
      <c r="D61" s="56" t="s">
        <v>314</v>
      </c>
    </row>
    <row r="62" s="82" customFormat="true" ht="16.9" hidden="false" customHeight="true" outlineLevel="0" collapsed="false">
      <c r="A62" s="1" t="s">
        <v>315</v>
      </c>
      <c r="B62" s="2" t="n">
        <v>10</v>
      </c>
      <c r="C62" s="2" t="n">
        <v>10</v>
      </c>
      <c r="D62" s="56" t="s">
        <v>316</v>
      </c>
      <c r="E62" s="57" t="n">
        <v>59</v>
      </c>
      <c r="F62" s="58" t="s">
        <v>317</v>
      </c>
      <c r="G62" s="36" t="n">
        <v>59</v>
      </c>
      <c r="H62" s="36" t="s">
        <v>144</v>
      </c>
      <c r="I62" s="4" t="n">
        <v>1</v>
      </c>
      <c r="J62" s="4" t="n">
        <f aca="false">K62+U62+CN62+DI62</f>
        <v>66</v>
      </c>
      <c r="K62" s="37" t="n">
        <f aca="false">SUM(L62:S62)</f>
        <v>45</v>
      </c>
      <c r="L62" s="38" t="n">
        <v>4</v>
      </c>
      <c r="M62" s="38" t="n">
        <v>5</v>
      </c>
      <c r="N62" s="38" t="n">
        <v>5</v>
      </c>
      <c r="O62" s="38" t="n">
        <v>5</v>
      </c>
      <c r="P62" s="38" t="n">
        <v>4</v>
      </c>
      <c r="Q62" s="38" t="n">
        <v>4</v>
      </c>
      <c r="R62" s="38" t="n">
        <v>4</v>
      </c>
      <c r="S62" s="38" t="n">
        <v>14</v>
      </c>
      <c r="T62" s="59" t="s">
        <v>145</v>
      </c>
      <c r="U62" s="39" t="n">
        <f aca="false">SUM(V62:CL62)</f>
        <v>0</v>
      </c>
      <c r="V62" s="40"/>
      <c r="W62" s="41" t="n">
        <v>0</v>
      </c>
      <c r="X62" s="41"/>
      <c r="Y62" s="41"/>
      <c r="Z62" s="41"/>
      <c r="AA62" s="41"/>
      <c r="AB62" s="41"/>
      <c r="AC62" s="41"/>
      <c r="AD62" s="42"/>
      <c r="AE62" s="41"/>
      <c r="AF62" s="41"/>
      <c r="AG62" s="41"/>
      <c r="AH62" s="41"/>
      <c r="AI62" s="41"/>
      <c r="AJ62" s="41"/>
      <c r="AK62" s="42"/>
      <c r="AL62" s="41"/>
      <c r="AM62" s="43"/>
      <c r="AN62" s="41"/>
      <c r="AO62" s="41"/>
      <c r="AP62" s="43"/>
      <c r="AQ62" s="41"/>
      <c r="AR62" s="41"/>
      <c r="AS62" s="41"/>
      <c r="AT62" s="41"/>
      <c r="AU62" s="41"/>
      <c r="AV62" s="41"/>
      <c r="AW62" s="41"/>
      <c r="AX62" s="43"/>
      <c r="AY62" s="41"/>
      <c r="AZ62" s="41"/>
      <c r="BA62" s="41"/>
      <c r="BB62" s="41"/>
      <c r="BC62" s="41"/>
      <c r="BD62" s="43"/>
      <c r="BE62" s="41"/>
      <c r="BF62" s="41"/>
      <c r="BG62" s="41"/>
      <c r="BH62" s="41"/>
      <c r="BI62" s="41"/>
      <c r="BJ62" s="41"/>
      <c r="BK62" s="41"/>
      <c r="BL62" s="41"/>
      <c r="BM62" s="43"/>
      <c r="BN62" s="41"/>
      <c r="BO62" s="41"/>
      <c r="BP62" s="41"/>
      <c r="BQ62" s="43"/>
      <c r="BR62" s="41"/>
      <c r="BS62" s="43"/>
      <c r="BT62" s="41"/>
      <c r="BU62" s="41"/>
      <c r="BV62" s="43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3"/>
      <c r="CI62" s="41"/>
      <c r="CJ62" s="41"/>
      <c r="CK62" s="41"/>
      <c r="CL62" s="41"/>
      <c r="CM62" s="44" t="s">
        <v>146</v>
      </c>
      <c r="CN62" s="45" t="n">
        <f aca="false">SUM(CO62:DG62)</f>
        <v>18</v>
      </c>
      <c r="CO62" s="46" t="n">
        <v>0</v>
      </c>
      <c r="CP62" s="46" t="n">
        <v>0</v>
      </c>
      <c r="CQ62" s="46" t="n">
        <v>2</v>
      </c>
      <c r="CR62" s="46" t="n">
        <v>1</v>
      </c>
      <c r="CS62" s="46" t="n">
        <v>2</v>
      </c>
      <c r="CT62" s="46" t="n">
        <v>2</v>
      </c>
      <c r="CU62" s="46" t="n">
        <v>2</v>
      </c>
      <c r="CV62" s="46" t="n">
        <v>0</v>
      </c>
      <c r="CW62" s="46" t="n">
        <v>0</v>
      </c>
      <c r="CX62" s="46" t="n">
        <v>1</v>
      </c>
      <c r="CY62" s="46" t="n">
        <v>1</v>
      </c>
      <c r="CZ62" s="46" t="n">
        <v>2</v>
      </c>
      <c r="DA62" s="46" t="n">
        <v>1</v>
      </c>
      <c r="DB62" s="46" t="n">
        <v>1</v>
      </c>
      <c r="DC62" s="46" t="n">
        <v>1</v>
      </c>
      <c r="DD62" s="46" t="n">
        <v>1</v>
      </c>
      <c r="DE62" s="46" t="n">
        <v>1</v>
      </c>
      <c r="DF62" s="46" t="n">
        <v>0</v>
      </c>
      <c r="DG62" s="46" t="n">
        <v>0</v>
      </c>
      <c r="DH62" s="60" t="s">
        <v>147</v>
      </c>
      <c r="DI62" s="48" t="n">
        <f aca="false">SUM(DJ62,EE62,EH62)</f>
        <v>3</v>
      </c>
      <c r="DJ62" s="49" t="n">
        <f aca="false">SUM(DK62:ED62)</f>
        <v>0</v>
      </c>
      <c r="DK62" s="50" t="n">
        <v>0</v>
      </c>
      <c r="DL62" s="50" t="n">
        <v>0</v>
      </c>
      <c r="DM62" s="50" t="n">
        <v>0</v>
      </c>
      <c r="DN62" s="50" t="n">
        <v>0</v>
      </c>
      <c r="DO62" s="50" t="n">
        <v>0</v>
      </c>
      <c r="DP62" s="51" t="n">
        <v>0</v>
      </c>
      <c r="DQ62" s="51" t="n">
        <v>0</v>
      </c>
      <c r="DR62" s="51" t="n">
        <v>0</v>
      </c>
      <c r="DS62" s="51" t="n">
        <v>0</v>
      </c>
      <c r="DT62" s="51" t="n">
        <v>0</v>
      </c>
      <c r="DU62" s="52" t="n">
        <v>0</v>
      </c>
      <c r="DV62" s="52" t="n">
        <v>0</v>
      </c>
      <c r="DW62" s="52" t="n">
        <v>0</v>
      </c>
      <c r="DX62" s="52" t="n">
        <v>0</v>
      </c>
      <c r="DY62" s="52" t="n">
        <v>0</v>
      </c>
      <c r="DZ62" s="53" t="n">
        <v>0</v>
      </c>
      <c r="EA62" s="53" t="n">
        <v>0</v>
      </c>
      <c r="EB62" s="53" t="n">
        <v>0</v>
      </c>
      <c r="EC62" s="53" t="n">
        <v>0</v>
      </c>
      <c r="ED62" s="53" t="n">
        <v>0</v>
      </c>
      <c r="EE62" s="49" t="n">
        <f aca="false">SUM(EF62:EG62)</f>
        <v>3</v>
      </c>
      <c r="EF62" s="54" t="n">
        <v>3</v>
      </c>
      <c r="EG62" s="54" t="n">
        <v>0</v>
      </c>
      <c r="EH62" s="49" t="n">
        <f aca="false">SUM(EI62:EP62)</f>
        <v>0</v>
      </c>
      <c r="EI62" s="54" t="n">
        <v>0</v>
      </c>
      <c r="EJ62" s="54" t="n">
        <v>0</v>
      </c>
      <c r="EK62" s="54" t="n">
        <v>0</v>
      </c>
      <c r="EL62" s="54" t="n">
        <v>0</v>
      </c>
      <c r="EM62" s="54" t="n">
        <v>0</v>
      </c>
      <c r="EN62" s="54" t="n">
        <v>0</v>
      </c>
      <c r="EO62" s="54" t="n">
        <v>0</v>
      </c>
      <c r="EP62" s="54" t="n">
        <v>0</v>
      </c>
      <c r="EQ62" s="55" t="s">
        <v>175</v>
      </c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0"/>
      <c r="AMD62" s="0"/>
      <c r="AME62" s="0"/>
      <c r="AMF62" s="0"/>
      <c r="AMG62" s="0"/>
      <c r="AMH62" s="0"/>
      <c r="AMI62" s="0"/>
      <c r="AMJ62" s="0"/>
    </row>
    <row r="63" customFormat="false" ht="16.9" hidden="false" customHeight="true" outlineLevel="0" collapsed="false">
      <c r="A63" s="1" t="s">
        <v>318</v>
      </c>
      <c r="B63" s="2" t="n">
        <v>10</v>
      </c>
      <c r="C63" s="2" t="n">
        <v>10</v>
      </c>
      <c r="D63" s="56" t="s">
        <v>319</v>
      </c>
      <c r="E63" s="57" t="n">
        <v>60</v>
      </c>
      <c r="F63" s="58" t="s">
        <v>320</v>
      </c>
      <c r="G63" s="36" t="n">
        <v>60</v>
      </c>
      <c r="H63" s="36"/>
      <c r="I63" s="66" t="n">
        <v>1</v>
      </c>
      <c r="J63" s="66" t="n">
        <f aca="false">K63+U63+CN63+DI63</f>
        <v>66</v>
      </c>
      <c r="K63" s="37" t="n">
        <f aca="false">SUM(L63:S63)</f>
        <v>31</v>
      </c>
      <c r="L63" s="38" t="n">
        <v>4</v>
      </c>
      <c r="M63" s="38" t="n">
        <v>5</v>
      </c>
      <c r="N63" s="38" t="n">
        <v>5</v>
      </c>
      <c r="O63" s="38" t="n">
        <v>3</v>
      </c>
      <c r="P63" s="38" t="n">
        <v>4</v>
      </c>
      <c r="Q63" s="38" t="n">
        <v>4</v>
      </c>
      <c r="R63" s="38" t="n">
        <v>6</v>
      </c>
      <c r="S63" s="38"/>
      <c r="T63" s="59" t="s">
        <v>145</v>
      </c>
      <c r="U63" s="39" t="n">
        <f aca="false">SUM(V63:CL63)</f>
        <v>16</v>
      </c>
      <c r="V63" s="40"/>
      <c r="W63" s="41" t="n">
        <v>2</v>
      </c>
      <c r="X63" s="41" t="n">
        <v>2</v>
      </c>
      <c r="Y63" s="41" t="n">
        <v>2</v>
      </c>
      <c r="Z63" s="41" t="n">
        <v>4</v>
      </c>
      <c r="AA63" s="41"/>
      <c r="AB63" s="41"/>
      <c r="AC63" s="41"/>
      <c r="AD63" s="42"/>
      <c r="AE63" s="41"/>
      <c r="AF63" s="41"/>
      <c r="AG63" s="41"/>
      <c r="AH63" s="41"/>
      <c r="AI63" s="41"/>
      <c r="AJ63" s="41"/>
      <c r="AK63" s="42"/>
      <c r="AL63" s="41" t="n">
        <v>1</v>
      </c>
      <c r="AM63" s="43"/>
      <c r="AN63" s="41"/>
      <c r="AO63" s="41"/>
      <c r="AP63" s="43"/>
      <c r="AQ63" s="41" t="n">
        <v>1</v>
      </c>
      <c r="AR63" s="41" t="n">
        <v>1</v>
      </c>
      <c r="AS63" s="41" t="n">
        <v>0.5</v>
      </c>
      <c r="AT63" s="41" t="n">
        <v>1</v>
      </c>
      <c r="AU63" s="41" t="n">
        <v>0.5</v>
      </c>
      <c r="AV63" s="41" t="n">
        <v>1</v>
      </c>
      <c r="AW63" s="41"/>
      <c r="AX63" s="43"/>
      <c r="AY63" s="41"/>
      <c r="AZ63" s="41"/>
      <c r="BA63" s="41"/>
      <c r="BB63" s="41"/>
      <c r="BC63" s="41"/>
      <c r="BD63" s="43"/>
      <c r="BE63" s="41"/>
      <c r="BF63" s="41"/>
      <c r="BG63" s="41"/>
      <c r="BH63" s="41"/>
      <c r="BI63" s="41"/>
      <c r="BJ63" s="41"/>
      <c r="BK63" s="41"/>
      <c r="BL63" s="41"/>
      <c r="BM63" s="43"/>
      <c r="BN63" s="41"/>
      <c r="BO63" s="41"/>
      <c r="BP63" s="41"/>
      <c r="BQ63" s="43"/>
      <c r="BR63" s="41"/>
      <c r="BS63" s="43"/>
      <c r="BT63" s="41"/>
      <c r="BU63" s="41"/>
      <c r="BV63" s="43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3"/>
      <c r="CI63" s="41"/>
      <c r="CJ63" s="41"/>
      <c r="CK63" s="41"/>
      <c r="CL63" s="41"/>
      <c r="CM63" s="44" t="s">
        <v>146</v>
      </c>
      <c r="CN63" s="45" t="n">
        <f aca="false">SUM(CO63:DG63)</f>
        <v>19</v>
      </c>
      <c r="CO63" s="46" t="n">
        <v>0</v>
      </c>
      <c r="CP63" s="46" t="n">
        <v>0</v>
      </c>
      <c r="CQ63" s="46" t="n">
        <v>2</v>
      </c>
      <c r="CR63" s="46" t="n">
        <v>1</v>
      </c>
      <c r="CS63" s="46" t="n">
        <v>1</v>
      </c>
      <c r="CT63" s="46" t="n">
        <v>2</v>
      </c>
      <c r="CU63" s="46" t="n">
        <v>2</v>
      </c>
      <c r="CV63" s="46" t="n">
        <v>1</v>
      </c>
      <c r="CW63" s="46" t="n">
        <v>1</v>
      </c>
      <c r="CX63" s="46" t="n">
        <v>0</v>
      </c>
      <c r="CY63" s="46" t="n">
        <v>1</v>
      </c>
      <c r="CZ63" s="46" t="n">
        <v>2</v>
      </c>
      <c r="DA63" s="46" t="n">
        <v>0</v>
      </c>
      <c r="DB63" s="46" t="n">
        <v>1</v>
      </c>
      <c r="DC63" s="46" t="n">
        <v>1</v>
      </c>
      <c r="DD63" s="46" t="n">
        <v>1</v>
      </c>
      <c r="DE63" s="46" t="n">
        <v>1</v>
      </c>
      <c r="DF63" s="46" t="n">
        <v>1</v>
      </c>
      <c r="DG63" s="46" t="n">
        <v>1</v>
      </c>
      <c r="DH63" s="60" t="s">
        <v>147</v>
      </c>
      <c r="DI63" s="48" t="n">
        <f aca="false">SUM(DJ63,EE63,EH63)</f>
        <v>0</v>
      </c>
      <c r="DJ63" s="49" t="n">
        <f aca="false">SUM(DK63:ED63)</f>
        <v>0</v>
      </c>
      <c r="DK63" s="50" t="n">
        <v>0</v>
      </c>
      <c r="DL63" s="50" t="n">
        <v>0</v>
      </c>
      <c r="DM63" s="50" t="n">
        <v>0</v>
      </c>
      <c r="DN63" s="50" t="n">
        <v>0</v>
      </c>
      <c r="DO63" s="50" t="n">
        <v>0</v>
      </c>
      <c r="DP63" s="51" t="n">
        <v>0</v>
      </c>
      <c r="DQ63" s="51" t="n">
        <v>0</v>
      </c>
      <c r="DR63" s="51" t="n">
        <v>0</v>
      </c>
      <c r="DS63" s="51" t="n">
        <v>0</v>
      </c>
      <c r="DT63" s="51" t="n">
        <v>0</v>
      </c>
      <c r="DU63" s="52" t="n">
        <v>0</v>
      </c>
      <c r="DV63" s="52" t="n">
        <v>0</v>
      </c>
      <c r="DW63" s="52" t="n">
        <v>0</v>
      </c>
      <c r="DX63" s="52" t="n">
        <v>0</v>
      </c>
      <c r="DY63" s="52" t="n">
        <v>0</v>
      </c>
      <c r="DZ63" s="53" t="n">
        <v>0</v>
      </c>
      <c r="EA63" s="53" t="n">
        <v>0</v>
      </c>
      <c r="EB63" s="53" t="n">
        <v>0</v>
      </c>
      <c r="EC63" s="53" t="n">
        <v>0</v>
      </c>
      <c r="ED63" s="53" t="n">
        <v>0</v>
      </c>
      <c r="EE63" s="49" t="n">
        <f aca="false">SUM(EF63:EG63)</f>
        <v>0</v>
      </c>
      <c r="EF63" s="54" t="n">
        <v>0</v>
      </c>
      <c r="EG63" s="54" t="n">
        <v>0</v>
      </c>
      <c r="EH63" s="49" t="n">
        <f aca="false">SUM(EI63:EP63)</f>
        <v>0</v>
      </c>
      <c r="EI63" s="54" t="n">
        <v>0</v>
      </c>
      <c r="EJ63" s="54" t="n">
        <v>0</v>
      </c>
      <c r="EK63" s="54" t="n">
        <v>0</v>
      </c>
      <c r="EL63" s="54" t="n">
        <v>0</v>
      </c>
      <c r="EM63" s="54" t="n">
        <v>0</v>
      </c>
      <c r="EN63" s="54" t="n">
        <v>0</v>
      </c>
      <c r="EO63" s="54" t="n">
        <v>0</v>
      </c>
      <c r="EP63" s="54" t="n">
        <v>0</v>
      </c>
      <c r="EQ63" s="55" t="s">
        <v>175</v>
      </c>
    </row>
    <row r="64" customFormat="false" ht="16.9" hidden="false" customHeight="true" outlineLevel="0" collapsed="false">
      <c r="A64" s="1" t="s">
        <v>321</v>
      </c>
      <c r="B64" s="2" t="n">
        <v>10</v>
      </c>
      <c r="C64" s="2" t="n">
        <v>10</v>
      </c>
      <c r="D64" s="56" t="s">
        <v>322</v>
      </c>
      <c r="E64" s="57" t="n">
        <v>6</v>
      </c>
      <c r="F64" s="76" t="s">
        <v>323</v>
      </c>
      <c r="G64" s="36" t="n">
        <v>6</v>
      </c>
      <c r="H64" s="36"/>
      <c r="I64" s="66" t="n">
        <v>1</v>
      </c>
      <c r="J64" s="66" t="n">
        <f aca="false">K64+U64+CN64+DI64</f>
        <v>64</v>
      </c>
      <c r="K64" s="37" t="n">
        <f aca="false">SUM(L64:S64)</f>
        <v>23</v>
      </c>
      <c r="L64" s="38" t="n">
        <v>5</v>
      </c>
      <c r="M64" s="38" t="n">
        <v>5</v>
      </c>
      <c r="N64" s="38" t="n">
        <v>0</v>
      </c>
      <c r="O64" s="38" t="n">
        <v>3</v>
      </c>
      <c r="P64" s="38" t="n">
        <v>4</v>
      </c>
      <c r="Q64" s="38"/>
      <c r="R64" s="38"/>
      <c r="S64" s="38" t="n">
        <v>6</v>
      </c>
      <c r="T64" s="59" t="s">
        <v>152</v>
      </c>
      <c r="U64" s="39" t="n">
        <f aca="false">SUM(V64:CL64)</f>
        <v>19</v>
      </c>
      <c r="V64" s="40"/>
      <c r="W64" s="41" t="n">
        <v>0</v>
      </c>
      <c r="X64" s="41" t="n">
        <v>0</v>
      </c>
      <c r="Y64" s="41" t="n">
        <v>1</v>
      </c>
      <c r="Z64" s="41" t="n">
        <v>0</v>
      </c>
      <c r="AA64" s="41" t="n">
        <v>0</v>
      </c>
      <c r="AB64" s="41" t="n">
        <v>2</v>
      </c>
      <c r="AC64" s="41" t="n">
        <v>0</v>
      </c>
      <c r="AD64" s="42"/>
      <c r="AE64" s="41" t="n">
        <v>5</v>
      </c>
      <c r="AF64" s="41" t="n">
        <v>1</v>
      </c>
      <c r="AG64" s="41" t="n">
        <v>2</v>
      </c>
      <c r="AH64" s="41" t="n">
        <v>4</v>
      </c>
      <c r="AI64" s="41" t="n">
        <v>2</v>
      </c>
      <c r="AJ64" s="41" t="n">
        <v>2</v>
      </c>
      <c r="AK64" s="42"/>
      <c r="AL64" s="41" t="n">
        <v>0</v>
      </c>
      <c r="AM64" s="43"/>
      <c r="AN64" s="41" t="n">
        <v>0</v>
      </c>
      <c r="AO64" s="41" t="n">
        <v>0</v>
      </c>
      <c r="AP64" s="43"/>
      <c r="AQ64" s="41" t="n">
        <v>0</v>
      </c>
      <c r="AR64" s="41" t="n">
        <v>0</v>
      </c>
      <c r="AS64" s="41" t="n">
        <v>0</v>
      </c>
      <c r="AT64" s="41" t="n">
        <v>0</v>
      </c>
      <c r="AU64" s="41" t="n">
        <v>0</v>
      </c>
      <c r="AV64" s="41" t="n">
        <v>0</v>
      </c>
      <c r="AW64" s="41" t="n">
        <v>0</v>
      </c>
      <c r="AX64" s="43"/>
      <c r="AY64" s="41" t="n">
        <v>0</v>
      </c>
      <c r="AZ64" s="41" t="n">
        <v>0</v>
      </c>
      <c r="BA64" s="41" t="n">
        <v>0</v>
      </c>
      <c r="BB64" s="41" t="n">
        <v>0</v>
      </c>
      <c r="BC64" s="41" t="n">
        <v>0</v>
      </c>
      <c r="BD64" s="43"/>
      <c r="BE64" s="41" t="n">
        <v>0</v>
      </c>
      <c r="BF64" s="41" t="n">
        <v>0</v>
      </c>
      <c r="BG64" s="41" t="n">
        <v>0</v>
      </c>
      <c r="BH64" s="41" t="n">
        <v>0</v>
      </c>
      <c r="BI64" s="41" t="n">
        <v>0</v>
      </c>
      <c r="BJ64" s="41" t="n">
        <v>0</v>
      </c>
      <c r="BK64" s="41" t="n">
        <v>0</v>
      </c>
      <c r="BL64" s="41" t="n">
        <v>0</v>
      </c>
      <c r="BM64" s="43"/>
      <c r="BN64" s="41" t="n">
        <v>0</v>
      </c>
      <c r="BO64" s="41" t="n">
        <v>0</v>
      </c>
      <c r="BP64" s="41" t="n">
        <v>0</v>
      </c>
      <c r="BQ64" s="43"/>
      <c r="BR64" s="41" t="n">
        <v>0</v>
      </c>
      <c r="BS64" s="43"/>
      <c r="BT64" s="41" t="n">
        <v>0</v>
      </c>
      <c r="BU64" s="41" t="n">
        <v>0</v>
      </c>
      <c r="BV64" s="43"/>
      <c r="BW64" s="41" t="n">
        <v>0</v>
      </c>
      <c r="BX64" s="41" t="n">
        <v>0</v>
      </c>
      <c r="BY64" s="41" t="n">
        <v>0</v>
      </c>
      <c r="BZ64" s="41" t="n">
        <v>0</v>
      </c>
      <c r="CA64" s="41" t="n">
        <v>0</v>
      </c>
      <c r="CB64" s="41" t="n">
        <v>0</v>
      </c>
      <c r="CC64" s="41" t="n">
        <v>0</v>
      </c>
      <c r="CD64" s="41" t="n">
        <v>0</v>
      </c>
      <c r="CE64" s="41" t="n">
        <v>0</v>
      </c>
      <c r="CF64" s="41" t="n">
        <v>0</v>
      </c>
      <c r="CG64" s="41" t="n">
        <v>0</v>
      </c>
      <c r="CH64" s="43"/>
      <c r="CI64" s="41" t="n">
        <v>0</v>
      </c>
      <c r="CJ64" s="41" t="n">
        <v>0</v>
      </c>
      <c r="CK64" s="41" t="n">
        <v>0</v>
      </c>
      <c r="CL64" s="41" t="n">
        <v>0</v>
      </c>
      <c r="CM64" s="44" t="s">
        <v>153</v>
      </c>
      <c r="CN64" s="45" t="n">
        <f aca="false">SUM(CO64:DG64)</f>
        <v>22</v>
      </c>
      <c r="CO64" s="46" t="n">
        <v>0</v>
      </c>
      <c r="CP64" s="46" t="n">
        <v>1</v>
      </c>
      <c r="CQ64" s="46" t="n">
        <v>2</v>
      </c>
      <c r="CR64" s="46" t="n">
        <v>1</v>
      </c>
      <c r="CS64" s="46" t="n">
        <v>1</v>
      </c>
      <c r="CT64" s="46" t="n">
        <v>1</v>
      </c>
      <c r="CU64" s="46" t="n">
        <v>2</v>
      </c>
      <c r="CV64" s="46" t="n">
        <v>2</v>
      </c>
      <c r="CW64" s="46" t="n">
        <v>2</v>
      </c>
      <c r="CX64" s="46" t="n">
        <v>0</v>
      </c>
      <c r="CY64" s="46" t="n">
        <v>1</v>
      </c>
      <c r="CZ64" s="46" t="n">
        <v>2</v>
      </c>
      <c r="DA64" s="46" t="n">
        <v>0</v>
      </c>
      <c r="DB64" s="46" t="n">
        <v>2</v>
      </c>
      <c r="DC64" s="46" t="n">
        <v>1</v>
      </c>
      <c r="DD64" s="46" t="n">
        <v>1</v>
      </c>
      <c r="DE64" s="46" t="n">
        <v>1</v>
      </c>
      <c r="DF64" s="46" t="n">
        <v>1</v>
      </c>
      <c r="DG64" s="46" t="n">
        <v>1</v>
      </c>
      <c r="DH64" s="60" t="s">
        <v>196</v>
      </c>
      <c r="DI64" s="48" t="n">
        <f aca="false">SUM(DJ64,EE64,EH64)</f>
        <v>0</v>
      </c>
      <c r="DJ64" s="49" t="n">
        <f aca="false">SUM(DK64:ED64)</f>
        <v>0</v>
      </c>
      <c r="DK64" s="68" t="n">
        <v>0</v>
      </c>
      <c r="DL64" s="68" t="n">
        <v>0</v>
      </c>
      <c r="DM64" s="68" t="n">
        <v>0</v>
      </c>
      <c r="DN64" s="68" t="n">
        <v>0</v>
      </c>
      <c r="DO64" s="68" t="n">
        <v>0</v>
      </c>
      <c r="DP64" s="69" t="n">
        <v>0</v>
      </c>
      <c r="DQ64" s="69" t="n">
        <v>0</v>
      </c>
      <c r="DR64" s="69" t="n">
        <v>0</v>
      </c>
      <c r="DS64" s="69" t="n">
        <v>0</v>
      </c>
      <c r="DT64" s="69" t="n">
        <v>0</v>
      </c>
      <c r="DU64" s="70" t="n">
        <v>0</v>
      </c>
      <c r="DV64" s="70" t="n">
        <v>0</v>
      </c>
      <c r="DW64" s="70" t="n">
        <v>0</v>
      </c>
      <c r="DX64" s="70" t="n">
        <v>0</v>
      </c>
      <c r="DY64" s="70" t="n">
        <v>0</v>
      </c>
      <c r="DZ64" s="71" t="n">
        <v>0</v>
      </c>
      <c r="EA64" s="71" t="n">
        <v>0</v>
      </c>
      <c r="EB64" s="71" t="n">
        <v>0</v>
      </c>
      <c r="EC64" s="71" t="n">
        <v>0</v>
      </c>
      <c r="ED64" s="71" t="n">
        <v>0</v>
      </c>
      <c r="EE64" s="49" t="n">
        <f aca="false">SUM(EF64:EG64)</f>
        <v>0</v>
      </c>
      <c r="EF64" s="72" t="n">
        <v>0</v>
      </c>
      <c r="EG64" s="72" t="n">
        <v>0</v>
      </c>
      <c r="EH64" s="49" t="n">
        <f aca="false">SUM(EI64:EP64)</f>
        <v>0</v>
      </c>
      <c r="EI64" s="72" t="n">
        <v>0</v>
      </c>
      <c r="EJ64" s="72" t="n">
        <v>0</v>
      </c>
      <c r="EK64" s="72" t="n">
        <v>0</v>
      </c>
      <c r="EL64" s="72" t="n">
        <v>0</v>
      </c>
      <c r="EM64" s="72" t="n">
        <v>0</v>
      </c>
      <c r="EN64" s="72" t="n">
        <v>0</v>
      </c>
      <c r="EO64" s="72" t="n">
        <v>0</v>
      </c>
      <c r="EP64" s="72" t="n">
        <v>0</v>
      </c>
      <c r="EQ64" s="73" t="s">
        <v>197</v>
      </c>
    </row>
    <row r="65" customFormat="false" ht="16.9" hidden="false" customHeight="true" outlineLevel="0" collapsed="false">
      <c r="A65" s="1" t="s">
        <v>324</v>
      </c>
      <c r="B65" s="2" t="n">
        <v>10</v>
      </c>
      <c r="C65" s="2" t="n">
        <v>10</v>
      </c>
      <c r="D65" s="56" t="s">
        <v>325</v>
      </c>
      <c r="E65" s="57" t="n">
        <v>34</v>
      </c>
      <c r="F65" s="58" t="s">
        <v>326</v>
      </c>
      <c r="G65" s="36" t="n">
        <v>34</v>
      </c>
      <c r="H65" s="36"/>
      <c r="I65" s="66" t="n">
        <v>1</v>
      </c>
      <c r="J65" s="66" t="n">
        <f aca="false">K65+U65+CN65+DI65</f>
        <v>63</v>
      </c>
      <c r="K65" s="37" t="n">
        <f aca="false">SUM(L65:S65)</f>
        <v>22</v>
      </c>
      <c r="L65" s="38" t="n">
        <v>5</v>
      </c>
      <c r="M65" s="38" t="n">
        <v>5</v>
      </c>
      <c r="N65" s="38" t="n">
        <v>0</v>
      </c>
      <c r="O65" s="38" t="n">
        <v>3</v>
      </c>
      <c r="P65" s="38" t="n">
        <v>2</v>
      </c>
      <c r="Q65" s="38" t="n">
        <v>2</v>
      </c>
      <c r="R65" s="38"/>
      <c r="S65" s="38" t="n">
        <v>5</v>
      </c>
      <c r="T65" s="59" t="s">
        <v>159</v>
      </c>
      <c r="U65" s="39" t="n">
        <f aca="false">SUM(V65:CL65)</f>
        <v>13</v>
      </c>
      <c r="V65" s="40"/>
      <c r="W65" s="41" t="n">
        <v>0</v>
      </c>
      <c r="X65" s="41" t="n">
        <v>0</v>
      </c>
      <c r="Y65" s="41" t="n">
        <v>0</v>
      </c>
      <c r="Z65" s="41" t="n">
        <v>0</v>
      </c>
      <c r="AA65" s="41" t="n">
        <v>0</v>
      </c>
      <c r="AB65" s="41" t="n">
        <v>0</v>
      </c>
      <c r="AC65" s="41" t="n">
        <v>0</v>
      </c>
      <c r="AD65" s="42"/>
      <c r="AE65" s="41" t="n">
        <v>5</v>
      </c>
      <c r="AF65" s="41" t="n">
        <v>1</v>
      </c>
      <c r="AG65" s="41" t="n">
        <v>0</v>
      </c>
      <c r="AH65" s="41" t="n">
        <v>4</v>
      </c>
      <c r="AI65" s="41" t="n">
        <v>2</v>
      </c>
      <c r="AJ65" s="41" t="n">
        <v>0</v>
      </c>
      <c r="AK65" s="42"/>
      <c r="AL65" s="41" t="n">
        <v>0</v>
      </c>
      <c r="AM65" s="43"/>
      <c r="AN65" s="41"/>
      <c r="AO65" s="41"/>
      <c r="AP65" s="43"/>
      <c r="AQ65" s="41"/>
      <c r="AR65" s="41"/>
      <c r="AS65" s="41"/>
      <c r="AT65" s="41"/>
      <c r="AU65" s="41"/>
      <c r="AV65" s="41"/>
      <c r="AW65" s="41"/>
      <c r="AX65" s="43"/>
      <c r="AY65" s="41"/>
      <c r="AZ65" s="41"/>
      <c r="BA65" s="41"/>
      <c r="BB65" s="41"/>
      <c r="BC65" s="41"/>
      <c r="BD65" s="43"/>
      <c r="BE65" s="41"/>
      <c r="BF65" s="41"/>
      <c r="BG65" s="41"/>
      <c r="BH65" s="41"/>
      <c r="BI65" s="41"/>
      <c r="BJ65" s="41"/>
      <c r="BK65" s="41"/>
      <c r="BL65" s="41"/>
      <c r="BM65" s="43"/>
      <c r="BN65" s="41"/>
      <c r="BO65" s="41"/>
      <c r="BP65" s="41"/>
      <c r="BQ65" s="43"/>
      <c r="BR65" s="41"/>
      <c r="BS65" s="43"/>
      <c r="BT65" s="41"/>
      <c r="BU65" s="41"/>
      <c r="BV65" s="43"/>
      <c r="BW65" s="41" t="n">
        <v>0</v>
      </c>
      <c r="BX65" s="41" t="n">
        <v>0</v>
      </c>
      <c r="BY65" s="41" t="n">
        <v>0</v>
      </c>
      <c r="BZ65" s="41" t="n">
        <v>0</v>
      </c>
      <c r="CA65" s="41" t="n">
        <v>0</v>
      </c>
      <c r="CB65" s="41" t="n">
        <v>0</v>
      </c>
      <c r="CC65" s="41" t="n">
        <v>0</v>
      </c>
      <c r="CD65" s="41" t="n">
        <v>0</v>
      </c>
      <c r="CE65" s="41" t="n">
        <v>0</v>
      </c>
      <c r="CF65" s="41" t="n">
        <v>0</v>
      </c>
      <c r="CG65" s="41" t="n">
        <v>0</v>
      </c>
      <c r="CH65" s="43"/>
      <c r="CI65" s="41" t="n">
        <v>0.5</v>
      </c>
      <c r="CJ65" s="41" t="n">
        <v>0</v>
      </c>
      <c r="CK65" s="41" t="n">
        <v>0</v>
      </c>
      <c r="CL65" s="41" t="n">
        <v>0.5</v>
      </c>
      <c r="CM65" s="44" t="s">
        <v>186</v>
      </c>
      <c r="CN65" s="45" t="n">
        <f aca="false">SUM(CO65:DG65)</f>
        <v>8</v>
      </c>
      <c r="CO65" s="46" t="n">
        <v>0</v>
      </c>
      <c r="CP65" s="46" t="n">
        <v>0</v>
      </c>
      <c r="CQ65" s="46" t="n">
        <v>1</v>
      </c>
      <c r="CR65" s="46" t="n">
        <v>1</v>
      </c>
      <c r="CS65" s="46" t="n">
        <v>0</v>
      </c>
      <c r="CT65" s="46" t="n">
        <v>2</v>
      </c>
      <c r="CU65" s="46" t="n">
        <v>2</v>
      </c>
      <c r="CV65" s="46" t="n">
        <v>0</v>
      </c>
      <c r="CW65" s="46" t="n">
        <v>0</v>
      </c>
      <c r="CX65" s="46" t="n">
        <v>1</v>
      </c>
      <c r="CY65" s="46" t="n">
        <v>0</v>
      </c>
      <c r="CZ65" s="46" t="n">
        <v>0</v>
      </c>
      <c r="DA65" s="46" t="n">
        <v>0</v>
      </c>
      <c r="DB65" s="46" t="n">
        <v>1</v>
      </c>
      <c r="DC65" s="46" t="n">
        <v>0</v>
      </c>
      <c r="DD65" s="46" t="n">
        <v>0</v>
      </c>
      <c r="DE65" s="46" t="n">
        <v>0</v>
      </c>
      <c r="DF65" s="46" t="n">
        <v>0</v>
      </c>
      <c r="DG65" s="46" t="n">
        <v>0</v>
      </c>
      <c r="DH65" s="60" t="s">
        <v>166</v>
      </c>
      <c r="DI65" s="48" t="n">
        <f aca="false">SUM(DJ65,EE65,EH65)</f>
        <v>20</v>
      </c>
      <c r="DJ65" s="49" t="n">
        <f aca="false">SUM(DK65:ED65)</f>
        <v>2</v>
      </c>
      <c r="DK65" s="50" t="n">
        <v>0</v>
      </c>
      <c r="DL65" s="50" t="n">
        <v>0</v>
      </c>
      <c r="DM65" s="50" t="n">
        <v>0</v>
      </c>
      <c r="DN65" s="50" t="n">
        <v>0</v>
      </c>
      <c r="DO65" s="50" t="n">
        <v>0</v>
      </c>
      <c r="DP65" s="51" t="n">
        <v>0</v>
      </c>
      <c r="DQ65" s="51" t="n">
        <v>0</v>
      </c>
      <c r="DR65" s="51" t="n">
        <v>0</v>
      </c>
      <c r="DS65" s="51" t="n">
        <v>0</v>
      </c>
      <c r="DT65" s="51" t="n">
        <v>0</v>
      </c>
      <c r="DU65" s="52" t="n">
        <v>0</v>
      </c>
      <c r="DV65" s="52" t="n">
        <v>0</v>
      </c>
      <c r="DW65" s="52" t="n">
        <v>0</v>
      </c>
      <c r="DX65" s="52" t="n">
        <v>0</v>
      </c>
      <c r="DY65" s="52" t="n">
        <v>1</v>
      </c>
      <c r="DZ65" s="53" t="n">
        <v>0</v>
      </c>
      <c r="EA65" s="53" t="n">
        <v>0</v>
      </c>
      <c r="EB65" s="53" t="n">
        <v>0</v>
      </c>
      <c r="EC65" s="53" t="n">
        <v>0</v>
      </c>
      <c r="ED65" s="53" t="n">
        <v>1</v>
      </c>
      <c r="EE65" s="49" t="n">
        <f aca="false">SUM(EF65:EG65)</f>
        <v>3</v>
      </c>
      <c r="EF65" s="54" t="n">
        <v>2</v>
      </c>
      <c r="EG65" s="54" t="n">
        <v>1</v>
      </c>
      <c r="EH65" s="49" t="n">
        <f aca="false">SUM(EI65:EP65)</f>
        <v>15</v>
      </c>
      <c r="EI65" s="54" t="n">
        <v>6</v>
      </c>
      <c r="EJ65" s="54" t="n">
        <v>2</v>
      </c>
      <c r="EK65" s="54" t="n">
        <v>3</v>
      </c>
      <c r="EL65" s="54" t="n">
        <v>2</v>
      </c>
      <c r="EM65" s="54" t="n">
        <v>1</v>
      </c>
      <c r="EN65" s="54" t="n">
        <v>1</v>
      </c>
      <c r="EO65" s="54" t="n">
        <v>0</v>
      </c>
      <c r="EP65" s="54" t="n">
        <v>0</v>
      </c>
      <c r="EQ65" s="55" t="s">
        <v>232</v>
      </c>
    </row>
    <row r="66" customFormat="false" ht="16.9" hidden="false" customHeight="true" outlineLevel="0" collapsed="false">
      <c r="A66" s="82" t="s">
        <v>327</v>
      </c>
      <c r="B66" s="85" t="n">
        <v>10</v>
      </c>
      <c r="C66" s="85" t="n">
        <v>10</v>
      </c>
      <c r="D66" s="56" t="s">
        <v>328</v>
      </c>
      <c r="E66" s="57" t="n">
        <v>21</v>
      </c>
      <c r="F66" s="58" t="s">
        <v>329</v>
      </c>
      <c r="G66" s="36" t="n">
        <v>21</v>
      </c>
      <c r="H66" s="36"/>
      <c r="I66" s="4" t="n">
        <v>1</v>
      </c>
      <c r="J66" s="4" t="n">
        <f aca="false">K66+U66+CN66+DI66</f>
        <v>55</v>
      </c>
      <c r="K66" s="37" t="n">
        <f aca="false">SUM(L66:S66)</f>
        <v>9</v>
      </c>
      <c r="L66" s="38" t="n">
        <v>4</v>
      </c>
      <c r="M66" s="38" t="n">
        <v>5</v>
      </c>
      <c r="N66" s="38" t="n">
        <v>0</v>
      </c>
      <c r="O66" s="38"/>
      <c r="P66" s="38"/>
      <c r="Q66" s="38"/>
      <c r="R66" s="38"/>
      <c r="S66" s="38"/>
      <c r="T66" s="59" t="s">
        <v>152</v>
      </c>
      <c r="U66" s="39" t="n">
        <f aca="false">SUM(V66:CL66)</f>
        <v>0</v>
      </c>
      <c r="V66" s="40"/>
      <c r="W66" s="41" t="n">
        <v>0</v>
      </c>
      <c r="X66" s="41" t="n">
        <v>0</v>
      </c>
      <c r="Y66" s="41" t="n">
        <v>0</v>
      </c>
      <c r="Z66" s="41" t="n">
        <v>0</v>
      </c>
      <c r="AA66" s="41" t="n">
        <v>0</v>
      </c>
      <c r="AB66" s="41" t="n">
        <v>0</v>
      </c>
      <c r="AC66" s="41" t="n">
        <v>0</v>
      </c>
      <c r="AD66" s="42"/>
      <c r="AE66" s="41" t="n">
        <v>0</v>
      </c>
      <c r="AF66" s="41" t="n">
        <v>0</v>
      </c>
      <c r="AG66" s="41" t="n">
        <v>0</v>
      </c>
      <c r="AH66" s="41" t="n">
        <v>0</v>
      </c>
      <c r="AI66" s="41" t="n">
        <v>0</v>
      </c>
      <c r="AJ66" s="41" t="n">
        <v>0</v>
      </c>
      <c r="AK66" s="42"/>
      <c r="AL66" s="41" t="n">
        <v>0</v>
      </c>
      <c r="AM66" s="43"/>
      <c r="AN66" s="41"/>
      <c r="AO66" s="41"/>
      <c r="AP66" s="43"/>
      <c r="AQ66" s="41"/>
      <c r="AR66" s="41"/>
      <c r="AS66" s="41"/>
      <c r="AT66" s="41"/>
      <c r="AU66" s="41"/>
      <c r="AV66" s="41"/>
      <c r="AW66" s="41"/>
      <c r="AX66" s="43"/>
      <c r="AY66" s="41"/>
      <c r="AZ66" s="41"/>
      <c r="BA66" s="41"/>
      <c r="BB66" s="41"/>
      <c r="BC66" s="41"/>
      <c r="BD66" s="43"/>
      <c r="BE66" s="41"/>
      <c r="BF66" s="41"/>
      <c r="BG66" s="41"/>
      <c r="BH66" s="41"/>
      <c r="BI66" s="41"/>
      <c r="BJ66" s="41"/>
      <c r="BK66" s="41"/>
      <c r="BL66" s="41"/>
      <c r="BM66" s="43"/>
      <c r="BN66" s="41"/>
      <c r="BO66" s="41"/>
      <c r="BP66" s="41"/>
      <c r="BQ66" s="43"/>
      <c r="BR66" s="41"/>
      <c r="BS66" s="43"/>
      <c r="BT66" s="41"/>
      <c r="BU66" s="41"/>
      <c r="BV66" s="43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3"/>
      <c r="CI66" s="41"/>
      <c r="CJ66" s="41"/>
      <c r="CK66" s="41"/>
      <c r="CL66" s="41"/>
      <c r="CM66" s="44" t="s">
        <v>186</v>
      </c>
      <c r="CN66" s="45" t="n">
        <f aca="false">SUM(CO66:DG66)</f>
        <v>19</v>
      </c>
      <c r="CO66" s="46" t="n">
        <v>1</v>
      </c>
      <c r="CP66" s="46" t="n">
        <v>0</v>
      </c>
      <c r="CQ66" s="46" t="n">
        <v>2</v>
      </c>
      <c r="CR66" s="46" t="n">
        <v>1</v>
      </c>
      <c r="CS66" s="46" t="n">
        <v>2</v>
      </c>
      <c r="CT66" s="46" t="n">
        <v>2</v>
      </c>
      <c r="CU66" s="46" t="n">
        <v>2</v>
      </c>
      <c r="CV66" s="46" t="n">
        <v>0</v>
      </c>
      <c r="CW66" s="46" t="n">
        <v>0</v>
      </c>
      <c r="CX66" s="46" t="n">
        <v>1</v>
      </c>
      <c r="CY66" s="46" t="n">
        <v>1</v>
      </c>
      <c r="CZ66" s="46" t="n">
        <v>2</v>
      </c>
      <c r="DA66" s="46" t="n">
        <v>0</v>
      </c>
      <c r="DB66" s="46" t="n">
        <v>2</v>
      </c>
      <c r="DC66" s="46" t="n">
        <v>1</v>
      </c>
      <c r="DD66" s="46" t="n">
        <v>1</v>
      </c>
      <c r="DE66" s="46" t="n">
        <v>1</v>
      </c>
      <c r="DF66" s="46" t="n">
        <v>0</v>
      </c>
      <c r="DG66" s="46" t="n">
        <v>0</v>
      </c>
      <c r="DH66" s="60" t="s">
        <v>154</v>
      </c>
      <c r="DI66" s="48" t="n">
        <f aca="false">SUM(DJ66,EE66,EH66)</f>
        <v>27</v>
      </c>
      <c r="DJ66" s="49" t="n">
        <f aca="false">SUM(DK66:ED66)</f>
        <v>4</v>
      </c>
      <c r="DK66" s="50" t="n">
        <v>0</v>
      </c>
      <c r="DL66" s="50" t="n">
        <v>0</v>
      </c>
      <c r="DM66" s="50" t="n">
        <v>0</v>
      </c>
      <c r="DN66" s="50" t="n">
        <v>0</v>
      </c>
      <c r="DO66" s="50" t="n">
        <v>0</v>
      </c>
      <c r="DP66" s="51" t="n">
        <v>0</v>
      </c>
      <c r="DQ66" s="51" t="n">
        <v>0</v>
      </c>
      <c r="DR66" s="51" t="n">
        <v>0</v>
      </c>
      <c r="DS66" s="51" t="n">
        <v>0</v>
      </c>
      <c r="DT66" s="51" t="n">
        <v>0</v>
      </c>
      <c r="DU66" s="52" t="n">
        <v>1</v>
      </c>
      <c r="DV66" s="52" t="n">
        <v>1</v>
      </c>
      <c r="DW66" s="52" t="n">
        <v>0</v>
      </c>
      <c r="DX66" s="52" t="n">
        <v>0</v>
      </c>
      <c r="DY66" s="52" t="n">
        <v>0</v>
      </c>
      <c r="DZ66" s="53" t="n">
        <v>1</v>
      </c>
      <c r="EA66" s="53" t="n">
        <v>1</v>
      </c>
      <c r="EB66" s="53" t="n">
        <v>0</v>
      </c>
      <c r="EC66" s="53" t="n">
        <v>0</v>
      </c>
      <c r="ED66" s="53" t="n">
        <v>0</v>
      </c>
      <c r="EE66" s="49" t="n">
        <f aca="false">SUM(EF66:EG66)</f>
        <v>3</v>
      </c>
      <c r="EF66" s="54" t="n">
        <v>3</v>
      </c>
      <c r="EG66" s="54" t="n">
        <v>0</v>
      </c>
      <c r="EH66" s="49" t="n">
        <f aca="false">SUM(EI66:EP66)</f>
        <v>20</v>
      </c>
      <c r="EI66" s="54" t="n">
        <v>6</v>
      </c>
      <c r="EJ66" s="54" t="n">
        <v>3</v>
      </c>
      <c r="EK66" s="54" t="n">
        <v>3</v>
      </c>
      <c r="EL66" s="54" t="n">
        <v>4</v>
      </c>
      <c r="EM66" s="54" t="n">
        <v>1</v>
      </c>
      <c r="EN66" s="54" t="n">
        <v>1</v>
      </c>
      <c r="EO66" s="54" t="n">
        <v>1</v>
      </c>
      <c r="EP66" s="54" t="n">
        <v>1</v>
      </c>
      <c r="EQ66" s="55" t="s">
        <v>155</v>
      </c>
    </row>
    <row r="67" customFormat="false" ht="16.9" hidden="false" customHeight="true" outlineLevel="0" collapsed="false">
      <c r="A67" s="1" t="s">
        <v>330</v>
      </c>
      <c r="B67" s="2" t="n">
        <v>10</v>
      </c>
      <c r="C67" s="2" t="n">
        <v>10</v>
      </c>
      <c r="D67" s="56" t="s">
        <v>331</v>
      </c>
      <c r="E67" s="57" t="n">
        <v>8</v>
      </c>
      <c r="F67" s="76" t="s">
        <v>332</v>
      </c>
      <c r="G67" s="36" t="n">
        <v>8</v>
      </c>
      <c r="H67" s="36"/>
      <c r="I67" s="4" t="n">
        <v>2</v>
      </c>
      <c r="J67" s="4" t="n">
        <f aca="false">K67+U67+CN67+DI67</f>
        <v>43</v>
      </c>
      <c r="K67" s="37" t="n">
        <f aca="false">SUM(L67:S67)</f>
        <v>10</v>
      </c>
      <c r="L67" s="38" t="n">
        <v>5</v>
      </c>
      <c r="M67" s="38"/>
      <c r="N67" s="38" t="n">
        <v>0</v>
      </c>
      <c r="O67" s="38" t="n">
        <v>5</v>
      </c>
      <c r="P67" s="38"/>
      <c r="Q67" s="38"/>
      <c r="R67" s="38"/>
      <c r="S67" s="38"/>
      <c r="T67" s="59" t="s">
        <v>152</v>
      </c>
      <c r="U67" s="39" t="n">
        <f aca="false">SUM(V67:CL67)</f>
        <v>0</v>
      </c>
      <c r="V67" s="40"/>
      <c r="W67" s="41" t="n">
        <v>0</v>
      </c>
      <c r="X67" s="41" t="n">
        <v>0</v>
      </c>
      <c r="Y67" s="41" t="n">
        <v>0</v>
      </c>
      <c r="Z67" s="41" t="n">
        <v>0</v>
      </c>
      <c r="AA67" s="41" t="n">
        <v>0</v>
      </c>
      <c r="AB67" s="41" t="n">
        <v>0</v>
      </c>
      <c r="AC67" s="41" t="n">
        <v>0</v>
      </c>
      <c r="AD67" s="42"/>
      <c r="AE67" s="41" t="n">
        <v>0</v>
      </c>
      <c r="AF67" s="41" t="n">
        <v>0</v>
      </c>
      <c r="AG67" s="41" t="n">
        <v>0</v>
      </c>
      <c r="AH67" s="41" t="n">
        <v>0</v>
      </c>
      <c r="AI67" s="41" t="n">
        <v>0</v>
      </c>
      <c r="AJ67" s="41" t="n">
        <v>0</v>
      </c>
      <c r="AK67" s="42"/>
      <c r="AL67" s="41" t="n">
        <v>0</v>
      </c>
      <c r="AM67" s="43"/>
      <c r="AN67" s="41" t="n">
        <v>0</v>
      </c>
      <c r="AO67" s="41" t="n">
        <v>0</v>
      </c>
      <c r="AP67" s="43"/>
      <c r="AQ67" s="41" t="n">
        <v>0</v>
      </c>
      <c r="AR67" s="41" t="n">
        <v>0</v>
      </c>
      <c r="AS67" s="41" t="n">
        <v>0</v>
      </c>
      <c r="AT67" s="41" t="n">
        <v>0</v>
      </c>
      <c r="AU67" s="41" t="n">
        <v>0</v>
      </c>
      <c r="AV67" s="41" t="n">
        <v>0</v>
      </c>
      <c r="AW67" s="41" t="n">
        <v>0</v>
      </c>
      <c r="AX67" s="43"/>
      <c r="AY67" s="41" t="n">
        <v>0</v>
      </c>
      <c r="AZ67" s="41" t="n">
        <v>0</v>
      </c>
      <c r="BA67" s="41" t="n">
        <v>0</v>
      </c>
      <c r="BB67" s="41" t="n">
        <v>0</v>
      </c>
      <c r="BC67" s="41" t="n">
        <v>0</v>
      </c>
      <c r="BD67" s="43"/>
      <c r="BE67" s="41" t="n">
        <v>0</v>
      </c>
      <c r="BF67" s="41" t="n">
        <v>0</v>
      </c>
      <c r="BG67" s="41" t="n">
        <v>0</v>
      </c>
      <c r="BH67" s="41" t="n">
        <v>0</v>
      </c>
      <c r="BI67" s="41" t="n">
        <v>0</v>
      </c>
      <c r="BJ67" s="41" t="n">
        <v>0</v>
      </c>
      <c r="BK67" s="41" t="n">
        <v>0</v>
      </c>
      <c r="BL67" s="41" t="n">
        <v>0</v>
      </c>
      <c r="BM67" s="43"/>
      <c r="BN67" s="41" t="n">
        <v>0</v>
      </c>
      <c r="BO67" s="41" t="n">
        <v>0</v>
      </c>
      <c r="BP67" s="41" t="n">
        <v>0</v>
      </c>
      <c r="BQ67" s="43"/>
      <c r="BR67" s="41" t="n">
        <v>0</v>
      </c>
      <c r="BS67" s="43"/>
      <c r="BT67" s="41" t="n">
        <v>0</v>
      </c>
      <c r="BU67" s="41" t="n">
        <v>0</v>
      </c>
      <c r="BV67" s="43"/>
      <c r="BW67" s="41" t="n">
        <v>0</v>
      </c>
      <c r="BX67" s="41" t="n">
        <v>0</v>
      </c>
      <c r="BY67" s="41" t="n">
        <v>0</v>
      </c>
      <c r="BZ67" s="41" t="n">
        <v>0</v>
      </c>
      <c r="CA67" s="41" t="n">
        <v>0</v>
      </c>
      <c r="CB67" s="41" t="n">
        <v>0</v>
      </c>
      <c r="CC67" s="41" t="n">
        <v>0</v>
      </c>
      <c r="CD67" s="41" t="n">
        <v>0</v>
      </c>
      <c r="CE67" s="41" t="n">
        <v>0</v>
      </c>
      <c r="CF67" s="41" t="n">
        <v>0</v>
      </c>
      <c r="CG67" s="41" t="n">
        <v>0</v>
      </c>
      <c r="CH67" s="43"/>
      <c r="CI67" s="41" t="n">
        <v>0</v>
      </c>
      <c r="CJ67" s="41" t="n">
        <v>0</v>
      </c>
      <c r="CK67" s="41" t="n">
        <v>0</v>
      </c>
      <c r="CL67" s="41" t="n">
        <v>0</v>
      </c>
      <c r="CM67" s="44" t="s">
        <v>153</v>
      </c>
      <c r="CN67" s="45" t="n">
        <f aca="false">SUM(CO67:DG67)</f>
        <v>27</v>
      </c>
      <c r="CO67" s="46" t="n">
        <v>1</v>
      </c>
      <c r="CP67" s="46" t="n">
        <v>0</v>
      </c>
      <c r="CQ67" s="46" t="n">
        <v>2</v>
      </c>
      <c r="CR67" s="46" t="n">
        <v>2</v>
      </c>
      <c r="CS67" s="46" t="n">
        <v>2</v>
      </c>
      <c r="CT67" s="46" t="n">
        <v>2</v>
      </c>
      <c r="CU67" s="46" t="n">
        <v>2</v>
      </c>
      <c r="CV67" s="46" t="n">
        <v>2</v>
      </c>
      <c r="CW67" s="46" t="n">
        <v>2</v>
      </c>
      <c r="CX67" s="46" t="n">
        <v>0</v>
      </c>
      <c r="CY67" s="46" t="n">
        <v>1</v>
      </c>
      <c r="CZ67" s="46" t="n">
        <v>2</v>
      </c>
      <c r="DA67" s="46" t="n">
        <v>0</v>
      </c>
      <c r="DB67" s="46" t="n">
        <v>2</v>
      </c>
      <c r="DC67" s="46" t="n">
        <v>1</v>
      </c>
      <c r="DD67" s="46" t="n">
        <v>2</v>
      </c>
      <c r="DE67" s="46" t="n">
        <v>2</v>
      </c>
      <c r="DF67" s="46" t="n">
        <v>1</v>
      </c>
      <c r="DG67" s="46" t="n">
        <v>1</v>
      </c>
      <c r="DH67" s="60" t="s">
        <v>196</v>
      </c>
      <c r="DI67" s="48" t="n">
        <f aca="false">SUM(DJ67,EE67,EH67)</f>
        <v>6</v>
      </c>
      <c r="DJ67" s="49" t="n">
        <f aca="false">SUM(DK67:ED67)</f>
        <v>0</v>
      </c>
      <c r="DK67" s="50" t="n">
        <v>0</v>
      </c>
      <c r="DL67" s="50" t="n">
        <v>0</v>
      </c>
      <c r="DM67" s="50" t="n">
        <v>0</v>
      </c>
      <c r="DN67" s="50" t="n">
        <v>0</v>
      </c>
      <c r="DO67" s="50" t="n">
        <v>0</v>
      </c>
      <c r="DP67" s="51" t="n">
        <v>0</v>
      </c>
      <c r="DQ67" s="51" t="n">
        <v>0</v>
      </c>
      <c r="DR67" s="51" t="n">
        <v>0</v>
      </c>
      <c r="DS67" s="51" t="n">
        <v>0</v>
      </c>
      <c r="DT67" s="51" t="n">
        <v>0</v>
      </c>
      <c r="DU67" s="52" t="n">
        <v>0</v>
      </c>
      <c r="DV67" s="52" t="n">
        <v>0</v>
      </c>
      <c r="DW67" s="52" t="n">
        <v>0</v>
      </c>
      <c r="DX67" s="52" t="n">
        <v>0</v>
      </c>
      <c r="DY67" s="52" t="n">
        <v>0</v>
      </c>
      <c r="DZ67" s="53" t="n">
        <v>0</v>
      </c>
      <c r="EA67" s="53" t="n">
        <v>0</v>
      </c>
      <c r="EB67" s="53" t="n">
        <v>0</v>
      </c>
      <c r="EC67" s="53" t="n">
        <v>0</v>
      </c>
      <c r="ED67" s="53" t="n">
        <v>0</v>
      </c>
      <c r="EE67" s="49" t="n">
        <f aca="false">SUM(EF67:EG67)</f>
        <v>1</v>
      </c>
      <c r="EF67" s="54" t="n">
        <v>1</v>
      </c>
      <c r="EG67" s="54" t="n">
        <v>0</v>
      </c>
      <c r="EH67" s="49" t="n">
        <f aca="false">SUM(EI67:EP67)</f>
        <v>5</v>
      </c>
      <c r="EI67" s="54" t="n">
        <v>0</v>
      </c>
      <c r="EJ67" s="54" t="n">
        <v>0</v>
      </c>
      <c r="EK67" s="54" t="n">
        <v>3</v>
      </c>
      <c r="EL67" s="54" t="n">
        <v>0</v>
      </c>
      <c r="EM67" s="54" t="n">
        <v>1</v>
      </c>
      <c r="EN67" s="54" t="n">
        <v>1</v>
      </c>
      <c r="EO67" s="54" t="n">
        <v>0</v>
      </c>
      <c r="EP67" s="54" t="n">
        <v>0</v>
      </c>
      <c r="EQ67" s="55" t="s">
        <v>210</v>
      </c>
    </row>
    <row r="68" customFormat="false" ht="16.9" hidden="false" customHeight="true" outlineLevel="0" collapsed="false">
      <c r="A68" s="1" t="s">
        <v>333</v>
      </c>
      <c r="B68" s="2" t="n">
        <v>10</v>
      </c>
      <c r="C68" s="2" t="n">
        <v>10</v>
      </c>
      <c r="D68" s="56" t="s">
        <v>334</v>
      </c>
      <c r="E68" s="57" t="n">
        <v>26</v>
      </c>
      <c r="F68" s="58" t="s">
        <v>335</v>
      </c>
      <c r="G68" s="36" t="n">
        <v>26</v>
      </c>
      <c r="H68" s="36"/>
      <c r="I68" s="66" t="n">
        <v>2</v>
      </c>
      <c r="J68" s="66" t="n">
        <f aca="false">K68+U68+CN68+DI68</f>
        <v>37.5</v>
      </c>
      <c r="K68" s="37" t="n">
        <f aca="false">SUM(L68:S68)</f>
        <v>22</v>
      </c>
      <c r="L68" s="38" t="n">
        <v>5</v>
      </c>
      <c r="M68" s="38" t="n">
        <v>4</v>
      </c>
      <c r="N68" s="38" t="n">
        <v>0</v>
      </c>
      <c r="O68" s="38" t="n">
        <v>3</v>
      </c>
      <c r="P68" s="38" t="n">
        <v>4</v>
      </c>
      <c r="Q68" s="38" t="n">
        <v>2</v>
      </c>
      <c r="R68" s="38" t="n">
        <v>4</v>
      </c>
      <c r="S68" s="38" t="n">
        <v>0</v>
      </c>
      <c r="T68" s="59" t="s">
        <v>152</v>
      </c>
      <c r="U68" s="39" t="n">
        <f aca="false">SUM(V68:CL68)</f>
        <v>8.5</v>
      </c>
      <c r="V68" s="40"/>
      <c r="W68" s="41" t="n">
        <v>0</v>
      </c>
      <c r="X68" s="41" t="n">
        <v>0</v>
      </c>
      <c r="Y68" s="41" t="n">
        <v>0</v>
      </c>
      <c r="Z68" s="41" t="n">
        <v>0</v>
      </c>
      <c r="AA68" s="41" t="n">
        <v>0</v>
      </c>
      <c r="AB68" s="41" t="n">
        <v>0</v>
      </c>
      <c r="AC68" s="41" t="n">
        <v>0</v>
      </c>
      <c r="AD68" s="42"/>
      <c r="AE68" s="41" t="n">
        <v>0</v>
      </c>
      <c r="AF68" s="41" t="n">
        <v>0</v>
      </c>
      <c r="AG68" s="41" t="n">
        <v>0</v>
      </c>
      <c r="AH68" s="41" t="n">
        <v>0</v>
      </c>
      <c r="AI68" s="41" t="n">
        <v>0</v>
      </c>
      <c r="AJ68" s="41" t="n">
        <v>0</v>
      </c>
      <c r="AK68" s="42"/>
      <c r="AL68" s="41" t="n">
        <v>1</v>
      </c>
      <c r="AM68" s="43"/>
      <c r="AN68" s="41" t="n">
        <v>0</v>
      </c>
      <c r="AO68" s="41" t="n">
        <v>0</v>
      </c>
      <c r="AP68" s="43"/>
      <c r="AQ68" s="41" t="n">
        <v>0.5</v>
      </c>
      <c r="AR68" s="41" t="n">
        <v>0.5</v>
      </c>
      <c r="AS68" s="41" t="n">
        <v>0.5</v>
      </c>
      <c r="AT68" s="41" t="n">
        <v>0</v>
      </c>
      <c r="AU68" s="41" t="n">
        <v>0</v>
      </c>
      <c r="AV68" s="41" t="n">
        <v>0</v>
      </c>
      <c r="AW68" s="41" t="n">
        <v>0</v>
      </c>
      <c r="AX68" s="43"/>
      <c r="AY68" s="41" t="n">
        <v>2</v>
      </c>
      <c r="AZ68" s="41" t="n">
        <v>0.5</v>
      </c>
      <c r="BA68" s="41" t="n">
        <v>0</v>
      </c>
      <c r="BB68" s="41" t="n">
        <v>0.5</v>
      </c>
      <c r="BC68" s="41" t="n">
        <v>0</v>
      </c>
      <c r="BD68" s="43"/>
      <c r="BE68" s="41" t="n">
        <v>0</v>
      </c>
      <c r="BF68" s="41" t="n">
        <v>0</v>
      </c>
      <c r="BG68" s="41" t="n">
        <v>0</v>
      </c>
      <c r="BH68" s="41" t="n">
        <v>0</v>
      </c>
      <c r="BI68" s="41" t="n">
        <v>0</v>
      </c>
      <c r="BJ68" s="41" t="n">
        <v>0</v>
      </c>
      <c r="BK68" s="41" t="n">
        <v>0</v>
      </c>
      <c r="BL68" s="41" t="n">
        <v>0</v>
      </c>
      <c r="BM68" s="43"/>
      <c r="BN68" s="41" t="n">
        <v>0</v>
      </c>
      <c r="BO68" s="41" t="n">
        <v>0</v>
      </c>
      <c r="BP68" s="41" t="n">
        <v>0</v>
      </c>
      <c r="BQ68" s="43"/>
      <c r="BR68" s="41" t="n">
        <v>0.5</v>
      </c>
      <c r="BS68" s="43"/>
      <c r="BT68" s="41" t="n">
        <v>0</v>
      </c>
      <c r="BU68" s="41" t="n">
        <v>0</v>
      </c>
      <c r="BV68" s="43"/>
      <c r="BW68" s="41" t="n">
        <v>0.5</v>
      </c>
      <c r="BX68" s="41" t="n">
        <v>0</v>
      </c>
      <c r="BY68" s="41" t="n">
        <v>0.5</v>
      </c>
      <c r="BZ68" s="41" t="n">
        <v>0.5</v>
      </c>
      <c r="CA68" s="41" t="n">
        <v>0.5</v>
      </c>
      <c r="CB68" s="41" t="n">
        <v>0</v>
      </c>
      <c r="CC68" s="41" t="n">
        <v>0</v>
      </c>
      <c r="CD68" s="41"/>
      <c r="CE68" s="41" t="n">
        <v>0</v>
      </c>
      <c r="CF68" s="41" t="n">
        <v>0</v>
      </c>
      <c r="CG68" s="41" t="n">
        <v>0.5</v>
      </c>
      <c r="CH68" s="43"/>
      <c r="CI68" s="41" t="n">
        <v>0</v>
      </c>
      <c r="CJ68" s="41" t="n">
        <v>0</v>
      </c>
      <c r="CK68" s="41" t="n">
        <v>0</v>
      </c>
      <c r="CL68" s="41" t="n">
        <v>0</v>
      </c>
      <c r="CM68" s="44" t="s">
        <v>186</v>
      </c>
      <c r="CN68" s="45" t="n">
        <f aca="false">SUM(CO68:DG68)</f>
        <v>7</v>
      </c>
      <c r="CO68" s="46" t="n">
        <v>0</v>
      </c>
      <c r="CP68" s="46" t="n">
        <v>0</v>
      </c>
      <c r="CQ68" s="46" t="n">
        <v>0</v>
      </c>
      <c r="CR68" s="46" t="n">
        <v>1</v>
      </c>
      <c r="CS68" s="46" t="n">
        <v>0</v>
      </c>
      <c r="CT68" s="46" t="n">
        <v>0</v>
      </c>
      <c r="CU68" s="46" t="n">
        <v>0</v>
      </c>
      <c r="CV68" s="46" t="n">
        <v>1</v>
      </c>
      <c r="CW68" s="46" t="n">
        <v>1</v>
      </c>
      <c r="CX68" s="46" t="n">
        <v>1</v>
      </c>
      <c r="CY68" s="46" t="n">
        <v>1</v>
      </c>
      <c r="CZ68" s="46" t="n">
        <v>0</v>
      </c>
      <c r="DA68" s="46" t="n">
        <v>1</v>
      </c>
      <c r="DB68" s="46" t="n">
        <v>1</v>
      </c>
      <c r="DC68" s="46" t="n">
        <v>0</v>
      </c>
      <c r="DD68" s="46" t="n">
        <v>0</v>
      </c>
      <c r="DE68" s="46" t="n">
        <v>0</v>
      </c>
      <c r="DF68" s="46" t="n">
        <v>0</v>
      </c>
      <c r="DG68" s="46" t="n">
        <v>0</v>
      </c>
      <c r="DH68" s="60" t="s">
        <v>228</v>
      </c>
      <c r="DI68" s="48" t="n">
        <f aca="false">SUM(DJ68,EE68,EH68)</f>
        <v>0</v>
      </c>
      <c r="DJ68" s="49" t="n">
        <f aca="false">SUM(DK68:ED68)</f>
        <v>0</v>
      </c>
      <c r="DK68" s="50" t="n">
        <v>0</v>
      </c>
      <c r="DL68" s="50" t="n">
        <v>0</v>
      </c>
      <c r="DM68" s="50" t="n">
        <v>0</v>
      </c>
      <c r="DN68" s="50" t="n">
        <v>0</v>
      </c>
      <c r="DO68" s="50" t="n">
        <v>0</v>
      </c>
      <c r="DP68" s="51" t="n">
        <v>0</v>
      </c>
      <c r="DQ68" s="51" t="n">
        <v>0</v>
      </c>
      <c r="DR68" s="51" t="n">
        <v>0</v>
      </c>
      <c r="DS68" s="51" t="n">
        <v>0</v>
      </c>
      <c r="DT68" s="51" t="n">
        <v>0</v>
      </c>
      <c r="DU68" s="52" t="n">
        <v>0</v>
      </c>
      <c r="DV68" s="52" t="n">
        <v>0</v>
      </c>
      <c r="DW68" s="52" t="n">
        <v>0</v>
      </c>
      <c r="DX68" s="52" t="n">
        <v>0</v>
      </c>
      <c r="DY68" s="52" t="n">
        <v>0</v>
      </c>
      <c r="DZ68" s="53" t="n">
        <v>0</v>
      </c>
      <c r="EA68" s="53" t="n">
        <v>0</v>
      </c>
      <c r="EB68" s="53" t="n">
        <v>0</v>
      </c>
      <c r="EC68" s="53" t="n">
        <v>0</v>
      </c>
      <c r="ED68" s="53" t="n">
        <v>0</v>
      </c>
      <c r="EE68" s="49" t="n">
        <f aca="false">SUM(EF68:EG68)</f>
        <v>0</v>
      </c>
      <c r="EF68" s="54" t="n">
        <v>0</v>
      </c>
      <c r="EG68" s="54" t="n">
        <v>0</v>
      </c>
      <c r="EH68" s="49" t="n">
        <f aca="false">SUM(EI68:EP68)</f>
        <v>0</v>
      </c>
      <c r="EI68" s="54" t="n">
        <v>0</v>
      </c>
      <c r="EJ68" s="54" t="n">
        <v>0</v>
      </c>
      <c r="EK68" s="54" t="n">
        <v>0</v>
      </c>
      <c r="EL68" s="54" t="n">
        <v>0</v>
      </c>
      <c r="EM68" s="54" t="n">
        <v>0</v>
      </c>
      <c r="EN68" s="54" t="n">
        <v>0</v>
      </c>
      <c r="EO68" s="54" t="n">
        <v>0</v>
      </c>
      <c r="EP68" s="54" t="n">
        <v>0</v>
      </c>
      <c r="EQ68" s="55" t="s">
        <v>187</v>
      </c>
    </row>
    <row r="69" customFormat="false" ht="16.9" hidden="false" customHeight="true" outlineLevel="0" collapsed="false">
      <c r="A69" s="1" t="s">
        <v>336</v>
      </c>
      <c r="B69" s="2" t="n">
        <v>10</v>
      </c>
      <c r="C69" s="2" t="n">
        <v>10</v>
      </c>
      <c r="D69" s="56" t="s">
        <v>337</v>
      </c>
      <c r="E69" s="57" t="n">
        <v>1</v>
      </c>
      <c r="F69" s="76" t="s">
        <v>338</v>
      </c>
      <c r="G69" s="36" t="n">
        <v>1</v>
      </c>
      <c r="H69" s="36"/>
      <c r="I69" s="4" t="n">
        <v>2</v>
      </c>
      <c r="J69" s="4" t="n">
        <f aca="false">K69+U69+CN69+DI69</f>
        <v>37</v>
      </c>
      <c r="K69" s="37" t="n">
        <f aca="false">SUM(L69:S69)</f>
        <v>9</v>
      </c>
      <c r="L69" s="38" t="n">
        <v>4</v>
      </c>
      <c r="M69" s="38" t="n">
        <v>5</v>
      </c>
      <c r="N69" s="38" t="n">
        <v>0</v>
      </c>
      <c r="O69" s="38"/>
      <c r="P69" s="38"/>
      <c r="Q69" s="38"/>
      <c r="R69" s="38"/>
      <c r="S69" s="38"/>
      <c r="T69" s="59" t="s">
        <v>152</v>
      </c>
      <c r="U69" s="39" t="n">
        <f aca="false">SUM(V69:CL69)</f>
        <v>0</v>
      </c>
      <c r="V69" s="40"/>
      <c r="W69" s="41" t="n">
        <v>0</v>
      </c>
      <c r="X69" s="41"/>
      <c r="Y69" s="41"/>
      <c r="Z69" s="41"/>
      <c r="AA69" s="41"/>
      <c r="AB69" s="41"/>
      <c r="AC69" s="41"/>
      <c r="AD69" s="42"/>
      <c r="AE69" s="41"/>
      <c r="AF69" s="41"/>
      <c r="AG69" s="41"/>
      <c r="AH69" s="41"/>
      <c r="AI69" s="41"/>
      <c r="AJ69" s="41"/>
      <c r="AK69" s="42"/>
      <c r="AL69" s="41"/>
      <c r="AM69" s="43"/>
      <c r="AN69" s="41"/>
      <c r="AO69" s="41"/>
      <c r="AP69" s="43"/>
      <c r="AQ69" s="41"/>
      <c r="AR69" s="41"/>
      <c r="AS69" s="41"/>
      <c r="AT69" s="41"/>
      <c r="AU69" s="41"/>
      <c r="AV69" s="41"/>
      <c r="AW69" s="41"/>
      <c r="AX69" s="43"/>
      <c r="AY69" s="41"/>
      <c r="AZ69" s="41"/>
      <c r="BA69" s="41"/>
      <c r="BB69" s="41"/>
      <c r="BC69" s="41"/>
      <c r="BD69" s="43"/>
      <c r="BE69" s="41"/>
      <c r="BF69" s="41"/>
      <c r="BG69" s="41"/>
      <c r="BH69" s="41"/>
      <c r="BI69" s="41"/>
      <c r="BJ69" s="41"/>
      <c r="BK69" s="41"/>
      <c r="BL69" s="41"/>
      <c r="BM69" s="43"/>
      <c r="BN69" s="41"/>
      <c r="BO69" s="41"/>
      <c r="BP69" s="41"/>
      <c r="BQ69" s="43"/>
      <c r="BR69" s="41"/>
      <c r="BS69" s="43"/>
      <c r="BT69" s="41"/>
      <c r="BU69" s="41"/>
      <c r="BV69" s="43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3"/>
      <c r="CI69" s="41"/>
      <c r="CJ69" s="41"/>
      <c r="CK69" s="41"/>
      <c r="CL69" s="41"/>
      <c r="CM69" s="44" t="s">
        <v>195</v>
      </c>
      <c r="CN69" s="45" t="n">
        <f aca="false">SUM(CO69:DG69)</f>
        <v>26</v>
      </c>
      <c r="CO69" s="46" t="n">
        <v>1</v>
      </c>
      <c r="CP69" s="46" t="n">
        <v>1</v>
      </c>
      <c r="CQ69" s="46" t="n">
        <v>2</v>
      </c>
      <c r="CR69" s="46" t="n">
        <v>1</v>
      </c>
      <c r="CS69" s="46" t="n">
        <v>2</v>
      </c>
      <c r="CT69" s="46" t="n">
        <v>2</v>
      </c>
      <c r="CU69" s="46" t="n">
        <v>2</v>
      </c>
      <c r="CV69" s="46" t="n">
        <v>1</v>
      </c>
      <c r="CW69" s="46" t="n">
        <v>2</v>
      </c>
      <c r="CX69" s="46" t="n">
        <v>0</v>
      </c>
      <c r="CY69" s="46" t="n">
        <v>1</v>
      </c>
      <c r="CZ69" s="46" t="n">
        <v>2</v>
      </c>
      <c r="DA69" s="46" t="n">
        <v>1</v>
      </c>
      <c r="DB69" s="46" t="n">
        <v>2</v>
      </c>
      <c r="DC69" s="46" t="n">
        <v>2</v>
      </c>
      <c r="DD69" s="46" t="n">
        <v>1</v>
      </c>
      <c r="DE69" s="46" t="n">
        <v>1</v>
      </c>
      <c r="DF69" s="46" t="n">
        <v>1</v>
      </c>
      <c r="DG69" s="46" t="n">
        <v>1</v>
      </c>
      <c r="DH69" s="60" t="s">
        <v>196</v>
      </c>
      <c r="DI69" s="48" t="n">
        <f aca="false">SUM(DJ69,EE69,EH69)</f>
        <v>2</v>
      </c>
      <c r="DJ69" s="49" t="n">
        <f aca="false">SUM(DK69:ED69)</f>
        <v>0</v>
      </c>
      <c r="DK69" s="68" t="n">
        <v>0</v>
      </c>
      <c r="DL69" s="68" t="n">
        <v>0</v>
      </c>
      <c r="DM69" s="68" t="n">
        <v>0</v>
      </c>
      <c r="DN69" s="68" t="n">
        <v>0</v>
      </c>
      <c r="DO69" s="68" t="n">
        <v>0</v>
      </c>
      <c r="DP69" s="69" t="n">
        <v>0</v>
      </c>
      <c r="DQ69" s="69" t="n">
        <v>0</v>
      </c>
      <c r="DR69" s="69" t="n">
        <v>0</v>
      </c>
      <c r="DS69" s="69" t="n">
        <v>0</v>
      </c>
      <c r="DT69" s="69" t="n">
        <v>0</v>
      </c>
      <c r="DU69" s="70" t="n">
        <v>0</v>
      </c>
      <c r="DV69" s="70" t="n">
        <v>0</v>
      </c>
      <c r="DW69" s="70" t="n">
        <v>0</v>
      </c>
      <c r="DX69" s="70" t="n">
        <v>0</v>
      </c>
      <c r="DY69" s="70" t="n">
        <v>0</v>
      </c>
      <c r="DZ69" s="71" t="n">
        <v>0</v>
      </c>
      <c r="EA69" s="71" t="n">
        <v>0</v>
      </c>
      <c r="EB69" s="71" t="n">
        <v>0</v>
      </c>
      <c r="EC69" s="71" t="n">
        <v>0</v>
      </c>
      <c r="ED69" s="71" t="n">
        <v>0</v>
      </c>
      <c r="EE69" s="49" t="n">
        <f aca="false">SUM(EF69:EG69)</f>
        <v>0</v>
      </c>
      <c r="EF69" s="72" t="n">
        <v>0</v>
      </c>
      <c r="EG69" s="72" t="n">
        <v>0</v>
      </c>
      <c r="EH69" s="49" t="n">
        <f aca="false">SUM(EI69:EP69)</f>
        <v>2</v>
      </c>
      <c r="EI69" s="72" t="n">
        <v>0</v>
      </c>
      <c r="EJ69" s="72" t="n">
        <v>0</v>
      </c>
      <c r="EK69" s="72" t="n">
        <v>0</v>
      </c>
      <c r="EL69" s="72" t="n">
        <v>0</v>
      </c>
      <c r="EM69" s="72" t="n">
        <v>1</v>
      </c>
      <c r="EN69" s="72" t="n">
        <v>1</v>
      </c>
      <c r="EO69" s="72" t="n">
        <v>0</v>
      </c>
      <c r="EP69" s="72" t="n">
        <v>0</v>
      </c>
      <c r="EQ69" s="73" t="s">
        <v>197</v>
      </c>
    </row>
    <row r="70" customFormat="false" ht="16.9" hidden="false" customHeight="true" outlineLevel="0" collapsed="false">
      <c r="A70" s="1" t="s">
        <v>339</v>
      </c>
      <c r="B70" s="2" t="n">
        <v>10</v>
      </c>
      <c r="C70" s="2" t="n">
        <v>10</v>
      </c>
      <c r="D70" s="56" t="s">
        <v>340</v>
      </c>
      <c r="E70" s="57" t="n">
        <v>13</v>
      </c>
      <c r="F70" s="76" t="s">
        <v>341</v>
      </c>
      <c r="G70" s="36" t="n">
        <v>13</v>
      </c>
      <c r="H70" s="36"/>
      <c r="I70" s="4" t="n">
        <v>2</v>
      </c>
      <c r="J70" s="4" t="n">
        <f aca="false">K70+U70+CN70+DI70</f>
        <v>35</v>
      </c>
      <c r="K70" s="37" t="n">
        <f aca="false">SUM(L70:S70)</f>
        <v>33</v>
      </c>
      <c r="L70" s="38" t="n">
        <v>5</v>
      </c>
      <c r="M70" s="38" t="n">
        <v>5</v>
      </c>
      <c r="N70" s="38" t="n">
        <v>0</v>
      </c>
      <c r="O70" s="38" t="n">
        <v>5</v>
      </c>
      <c r="P70" s="38" t="n">
        <v>4</v>
      </c>
      <c r="Q70" s="38" t="n">
        <v>4</v>
      </c>
      <c r="R70" s="38"/>
      <c r="S70" s="38" t="n">
        <v>10</v>
      </c>
      <c r="T70" s="59" t="s">
        <v>152</v>
      </c>
      <c r="U70" s="39" t="n">
        <f aca="false">SUM(V70:CL70)</f>
        <v>0</v>
      </c>
      <c r="V70" s="40"/>
      <c r="W70" s="41" t="n">
        <v>0</v>
      </c>
      <c r="X70" s="41" t="n">
        <v>0</v>
      </c>
      <c r="Y70" s="41" t="n">
        <v>0</v>
      </c>
      <c r="Z70" s="41" t="n">
        <v>0</v>
      </c>
      <c r="AA70" s="41" t="n">
        <v>0</v>
      </c>
      <c r="AB70" s="41" t="n">
        <v>0</v>
      </c>
      <c r="AC70" s="41" t="n">
        <v>0</v>
      </c>
      <c r="AD70" s="42"/>
      <c r="AE70" s="41" t="n">
        <v>0</v>
      </c>
      <c r="AF70" s="41" t="n">
        <v>0</v>
      </c>
      <c r="AG70" s="41" t="n">
        <v>0</v>
      </c>
      <c r="AH70" s="41" t="n">
        <v>0</v>
      </c>
      <c r="AI70" s="41" t="n">
        <v>0</v>
      </c>
      <c r="AJ70" s="41" t="n">
        <v>0</v>
      </c>
      <c r="AK70" s="42"/>
      <c r="AL70" s="41" t="n">
        <v>0</v>
      </c>
      <c r="AM70" s="43"/>
      <c r="AN70" s="41" t="n">
        <v>0</v>
      </c>
      <c r="AO70" s="41" t="n">
        <v>0</v>
      </c>
      <c r="AP70" s="43"/>
      <c r="AQ70" s="41" t="n">
        <v>0</v>
      </c>
      <c r="AR70" s="41" t="n">
        <v>0</v>
      </c>
      <c r="AS70" s="41" t="n">
        <v>0</v>
      </c>
      <c r="AT70" s="41" t="n">
        <v>0</v>
      </c>
      <c r="AU70" s="41" t="n">
        <v>0</v>
      </c>
      <c r="AV70" s="41" t="n">
        <v>0</v>
      </c>
      <c r="AW70" s="41" t="n">
        <v>0</v>
      </c>
      <c r="AX70" s="43"/>
      <c r="AY70" s="41" t="n">
        <v>0</v>
      </c>
      <c r="AZ70" s="41" t="n">
        <v>0</v>
      </c>
      <c r="BA70" s="41" t="n">
        <v>0</v>
      </c>
      <c r="BB70" s="41" t="n">
        <v>0</v>
      </c>
      <c r="BC70" s="41" t="n">
        <v>0</v>
      </c>
      <c r="BD70" s="43"/>
      <c r="BE70" s="41" t="n">
        <v>0</v>
      </c>
      <c r="BF70" s="41" t="n">
        <v>0</v>
      </c>
      <c r="BG70" s="41" t="n">
        <v>0</v>
      </c>
      <c r="BH70" s="41" t="n">
        <v>0</v>
      </c>
      <c r="BI70" s="41" t="n">
        <v>0</v>
      </c>
      <c r="BJ70" s="41" t="n">
        <v>0</v>
      </c>
      <c r="BK70" s="41" t="n">
        <v>0</v>
      </c>
      <c r="BL70" s="41" t="n">
        <v>0</v>
      </c>
      <c r="BM70" s="43"/>
      <c r="BN70" s="41" t="n">
        <v>0</v>
      </c>
      <c r="BO70" s="41" t="n">
        <v>0</v>
      </c>
      <c r="BP70" s="41" t="n">
        <v>0</v>
      </c>
      <c r="BQ70" s="43"/>
      <c r="BR70" s="41" t="n">
        <v>0</v>
      </c>
      <c r="BS70" s="43"/>
      <c r="BT70" s="41" t="n">
        <v>0</v>
      </c>
      <c r="BU70" s="41" t="n">
        <v>0</v>
      </c>
      <c r="BV70" s="43"/>
      <c r="BW70" s="41" t="n">
        <v>0</v>
      </c>
      <c r="BX70" s="41" t="n">
        <v>0</v>
      </c>
      <c r="BY70" s="41" t="n">
        <v>0</v>
      </c>
      <c r="BZ70" s="41" t="n">
        <v>0</v>
      </c>
      <c r="CA70" s="41" t="n">
        <v>0</v>
      </c>
      <c r="CB70" s="41" t="n">
        <v>0</v>
      </c>
      <c r="CC70" s="41" t="n">
        <v>0</v>
      </c>
      <c r="CD70" s="41" t="n">
        <v>0</v>
      </c>
      <c r="CE70" s="41" t="n">
        <v>0</v>
      </c>
      <c r="CF70" s="41" t="n">
        <v>0</v>
      </c>
      <c r="CG70" s="41" t="n">
        <v>0</v>
      </c>
      <c r="CH70" s="43"/>
      <c r="CI70" s="41" t="n">
        <v>0</v>
      </c>
      <c r="CJ70" s="41" t="n">
        <v>0</v>
      </c>
      <c r="CK70" s="41" t="n">
        <v>0</v>
      </c>
      <c r="CL70" s="41" t="n">
        <v>0</v>
      </c>
      <c r="CM70" s="44" t="s">
        <v>153</v>
      </c>
      <c r="CN70" s="45" t="n">
        <f aca="false">SUM(CO70:DG70)</f>
        <v>0</v>
      </c>
      <c r="CO70" s="46" t="n">
        <v>0</v>
      </c>
      <c r="CP70" s="46" t="n">
        <v>0</v>
      </c>
      <c r="CQ70" s="46" t="n">
        <v>0</v>
      </c>
      <c r="CR70" s="46" t="n">
        <v>0</v>
      </c>
      <c r="CS70" s="46" t="n">
        <v>0</v>
      </c>
      <c r="CT70" s="46" t="n">
        <v>0</v>
      </c>
      <c r="CU70" s="46" t="n">
        <v>0</v>
      </c>
      <c r="CV70" s="46" t="n">
        <v>0</v>
      </c>
      <c r="CW70" s="46" t="n">
        <v>0</v>
      </c>
      <c r="CX70" s="46" t="n">
        <v>0</v>
      </c>
      <c r="CY70" s="46" t="n">
        <v>0</v>
      </c>
      <c r="CZ70" s="46" t="n">
        <v>0</v>
      </c>
      <c r="DA70" s="46" t="n">
        <v>0</v>
      </c>
      <c r="DB70" s="46" t="n">
        <v>0</v>
      </c>
      <c r="DC70" s="46" t="n">
        <v>0</v>
      </c>
      <c r="DD70" s="46" t="n">
        <v>0</v>
      </c>
      <c r="DE70" s="46" t="n">
        <v>0</v>
      </c>
      <c r="DF70" s="46" t="n">
        <v>0</v>
      </c>
      <c r="DG70" s="46" t="n">
        <v>0</v>
      </c>
      <c r="DH70" s="60" t="s">
        <v>154</v>
      </c>
      <c r="DI70" s="48" t="n">
        <f aca="false">SUM(DJ70,EE70,EH70)</f>
        <v>2</v>
      </c>
      <c r="DJ70" s="49" t="n">
        <f aca="false">SUM(DK70:ED70)</f>
        <v>0</v>
      </c>
      <c r="DK70" s="50" t="n">
        <v>0</v>
      </c>
      <c r="DL70" s="50" t="n">
        <v>0</v>
      </c>
      <c r="DM70" s="50" t="n">
        <v>0</v>
      </c>
      <c r="DN70" s="50" t="n">
        <v>0</v>
      </c>
      <c r="DO70" s="50" t="n">
        <v>0</v>
      </c>
      <c r="DP70" s="51" t="n">
        <v>0</v>
      </c>
      <c r="DQ70" s="51" t="n">
        <v>0</v>
      </c>
      <c r="DR70" s="51" t="n">
        <v>0</v>
      </c>
      <c r="DS70" s="51" t="n">
        <v>0</v>
      </c>
      <c r="DT70" s="51" t="n">
        <v>0</v>
      </c>
      <c r="DU70" s="52" t="n">
        <v>0</v>
      </c>
      <c r="DV70" s="52" t="n">
        <v>0</v>
      </c>
      <c r="DW70" s="52" t="n">
        <v>0</v>
      </c>
      <c r="DX70" s="52" t="n">
        <v>0</v>
      </c>
      <c r="DY70" s="52" t="n">
        <v>0</v>
      </c>
      <c r="DZ70" s="53" t="n">
        <v>0</v>
      </c>
      <c r="EA70" s="53" t="n">
        <v>0</v>
      </c>
      <c r="EB70" s="53" t="n">
        <v>0</v>
      </c>
      <c r="EC70" s="53" t="n">
        <v>0</v>
      </c>
      <c r="ED70" s="53" t="n">
        <v>0</v>
      </c>
      <c r="EE70" s="49" t="n">
        <f aca="false">SUM(EF70:EG70)</f>
        <v>2</v>
      </c>
      <c r="EF70" s="54" t="n">
        <v>0</v>
      </c>
      <c r="EG70" s="54" t="n">
        <v>2</v>
      </c>
      <c r="EH70" s="49" t="n">
        <f aca="false">SUM(EI70:EP70)</f>
        <v>0</v>
      </c>
      <c r="EI70" s="54" t="n">
        <v>0</v>
      </c>
      <c r="EJ70" s="54" t="n">
        <v>0</v>
      </c>
      <c r="EK70" s="54" t="n">
        <v>0</v>
      </c>
      <c r="EL70" s="54" t="n">
        <v>0</v>
      </c>
      <c r="EM70" s="54" t="n">
        <v>0</v>
      </c>
      <c r="EN70" s="54" t="n">
        <v>0</v>
      </c>
      <c r="EO70" s="54" t="n">
        <v>0</v>
      </c>
      <c r="EP70" s="54" t="n">
        <v>0</v>
      </c>
      <c r="EQ70" s="55" t="s">
        <v>210</v>
      </c>
    </row>
    <row r="71" customFormat="false" ht="16.9" hidden="false" customHeight="true" outlineLevel="0" collapsed="false">
      <c r="A71" s="1" t="s">
        <v>342</v>
      </c>
      <c r="B71" s="2" t="n">
        <v>10</v>
      </c>
      <c r="C71" s="2" t="n">
        <v>10</v>
      </c>
      <c r="D71" s="56" t="s">
        <v>343</v>
      </c>
      <c r="E71" s="57" t="n">
        <v>63</v>
      </c>
      <c r="F71" s="58" t="s">
        <v>344</v>
      </c>
      <c r="G71" s="36" t="n">
        <v>63</v>
      </c>
      <c r="H71" s="36"/>
      <c r="I71" s="4" t="n">
        <v>2</v>
      </c>
      <c r="J71" s="4" t="n">
        <f aca="false">K71+U71+CN71+DI71</f>
        <v>33</v>
      </c>
      <c r="K71" s="37" t="n">
        <f aca="false">SUM(L71:S71)</f>
        <v>3</v>
      </c>
      <c r="L71" s="38"/>
      <c r="M71" s="38"/>
      <c r="N71" s="38" t="n">
        <v>3</v>
      </c>
      <c r="O71" s="38"/>
      <c r="P71" s="38"/>
      <c r="Q71" s="38"/>
      <c r="R71" s="38"/>
      <c r="S71" s="38"/>
      <c r="T71" s="59" t="s">
        <v>145</v>
      </c>
      <c r="U71" s="39" t="n">
        <f aca="false">SUM(V71:CL71)</f>
        <v>0</v>
      </c>
      <c r="V71" s="40"/>
      <c r="W71" s="41" t="n">
        <v>0</v>
      </c>
      <c r="X71" s="41"/>
      <c r="Y71" s="41"/>
      <c r="Z71" s="41"/>
      <c r="AA71" s="41"/>
      <c r="AB71" s="41"/>
      <c r="AC71" s="41"/>
      <c r="AD71" s="42"/>
      <c r="AE71" s="41"/>
      <c r="AF71" s="41"/>
      <c r="AG71" s="41"/>
      <c r="AH71" s="41"/>
      <c r="AI71" s="41"/>
      <c r="AJ71" s="41"/>
      <c r="AK71" s="42"/>
      <c r="AL71" s="41"/>
      <c r="AM71" s="43"/>
      <c r="AN71" s="41"/>
      <c r="AO71" s="41"/>
      <c r="AP71" s="43"/>
      <c r="AQ71" s="41"/>
      <c r="AR71" s="41"/>
      <c r="AS71" s="41"/>
      <c r="AT71" s="41"/>
      <c r="AU71" s="41"/>
      <c r="AV71" s="41"/>
      <c r="AW71" s="41"/>
      <c r="AX71" s="43"/>
      <c r="AY71" s="41"/>
      <c r="AZ71" s="41"/>
      <c r="BA71" s="41"/>
      <c r="BB71" s="41"/>
      <c r="BC71" s="41"/>
      <c r="BD71" s="43"/>
      <c r="BE71" s="41"/>
      <c r="BF71" s="41"/>
      <c r="BG71" s="41"/>
      <c r="BH71" s="41"/>
      <c r="BI71" s="41"/>
      <c r="BJ71" s="41"/>
      <c r="BK71" s="41"/>
      <c r="BL71" s="41"/>
      <c r="BM71" s="43"/>
      <c r="BN71" s="41"/>
      <c r="BO71" s="41"/>
      <c r="BP71" s="41"/>
      <c r="BQ71" s="43"/>
      <c r="BR71" s="41"/>
      <c r="BS71" s="43"/>
      <c r="BT71" s="41"/>
      <c r="BU71" s="41"/>
      <c r="BV71" s="43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3"/>
      <c r="CI71" s="41"/>
      <c r="CJ71" s="41"/>
      <c r="CK71" s="41"/>
      <c r="CL71" s="41"/>
      <c r="CM71" s="44" t="s">
        <v>146</v>
      </c>
      <c r="CN71" s="45" t="n">
        <f aca="false">SUM(CO71:DG71)</f>
        <v>4</v>
      </c>
      <c r="CO71" s="46" t="n">
        <v>0</v>
      </c>
      <c r="CP71" s="46" t="n">
        <v>0</v>
      </c>
      <c r="CQ71" s="46" t="n">
        <v>0</v>
      </c>
      <c r="CR71" s="46" t="n">
        <v>0</v>
      </c>
      <c r="CS71" s="46" t="n">
        <v>0</v>
      </c>
      <c r="CT71" s="46" t="n">
        <v>0</v>
      </c>
      <c r="CU71" s="46" t="n">
        <v>0</v>
      </c>
      <c r="CV71" s="46" t="n">
        <v>0</v>
      </c>
      <c r="CW71" s="46" t="n">
        <v>0</v>
      </c>
      <c r="CX71" s="46" t="n">
        <v>0</v>
      </c>
      <c r="CY71" s="46" t="n">
        <v>1</v>
      </c>
      <c r="CZ71" s="46" t="n">
        <v>0</v>
      </c>
      <c r="DA71" s="46" t="n">
        <v>1</v>
      </c>
      <c r="DB71" s="46" t="n">
        <v>1</v>
      </c>
      <c r="DC71" s="46" t="n">
        <v>0</v>
      </c>
      <c r="DD71" s="46" t="n">
        <v>0</v>
      </c>
      <c r="DE71" s="46" t="n">
        <v>1</v>
      </c>
      <c r="DF71" s="46" t="n">
        <v>0</v>
      </c>
      <c r="DG71" s="46" t="n">
        <v>0</v>
      </c>
      <c r="DH71" s="60" t="s">
        <v>147</v>
      </c>
      <c r="DI71" s="48" t="n">
        <f aca="false">SUM(DJ71,EE71,EH71)</f>
        <v>26</v>
      </c>
      <c r="DJ71" s="49" t="n">
        <f aca="false">SUM(DK71:ED71)</f>
        <v>2</v>
      </c>
      <c r="DK71" s="50" t="n">
        <v>0</v>
      </c>
      <c r="DL71" s="50" t="n">
        <v>0</v>
      </c>
      <c r="DM71" s="50" t="n">
        <v>0</v>
      </c>
      <c r="DN71" s="50" t="n">
        <v>0</v>
      </c>
      <c r="DO71" s="50" t="n">
        <v>0</v>
      </c>
      <c r="DP71" s="51" t="n">
        <v>0</v>
      </c>
      <c r="DQ71" s="51" t="n">
        <v>0</v>
      </c>
      <c r="DR71" s="51" t="n">
        <v>0</v>
      </c>
      <c r="DS71" s="51" t="n">
        <v>0</v>
      </c>
      <c r="DT71" s="51" t="n">
        <v>0</v>
      </c>
      <c r="DU71" s="52" t="n">
        <v>1</v>
      </c>
      <c r="DV71" s="52" t="n">
        <v>0</v>
      </c>
      <c r="DW71" s="52" t="n">
        <v>0</v>
      </c>
      <c r="DX71" s="52" t="n">
        <v>0</v>
      </c>
      <c r="DY71" s="52" t="n">
        <v>0</v>
      </c>
      <c r="DZ71" s="53" t="n">
        <v>0</v>
      </c>
      <c r="EA71" s="53" t="n">
        <v>0</v>
      </c>
      <c r="EB71" s="53" t="n">
        <v>0</v>
      </c>
      <c r="EC71" s="53" t="n">
        <v>0</v>
      </c>
      <c r="ED71" s="53" t="n">
        <v>1</v>
      </c>
      <c r="EE71" s="49" t="n">
        <f aca="false">SUM(EF71:EG71)</f>
        <v>4</v>
      </c>
      <c r="EF71" s="54" t="n">
        <v>4</v>
      </c>
      <c r="EG71" s="54" t="n">
        <v>0</v>
      </c>
      <c r="EH71" s="49" t="n">
        <f aca="false">SUM(EI71:EP71)</f>
        <v>20</v>
      </c>
      <c r="EI71" s="54" t="n">
        <v>6</v>
      </c>
      <c r="EJ71" s="54" t="n">
        <v>3</v>
      </c>
      <c r="EK71" s="54" t="n">
        <v>3</v>
      </c>
      <c r="EL71" s="54" t="n">
        <v>6</v>
      </c>
      <c r="EM71" s="54" t="n">
        <v>1</v>
      </c>
      <c r="EN71" s="54" t="n">
        <v>1</v>
      </c>
      <c r="EO71" s="54" t="n">
        <v>0</v>
      </c>
      <c r="EP71" s="54" t="n">
        <v>0</v>
      </c>
      <c r="EQ71" s="55" t="s">
        <v>148</v>
      </c>
    </row>
    <row r="72" customFormat="false" ht="16.9" hidden="false" customHeight="true" outlineLevel="0" collapsed="false">
      <c r="A72" s="1" t="s">
        <v>345</v>
      </c>
      <c r="B72" s="2" t="n">
        <v>10</v>
      </c>
      <c r="C72" s="2" t="n">
        <v>10</v>
      </c>
      <c r="D72" s="56" t="s">
        <v>346</v>
      </c>
      <c r="E72" s="57" t="n">
        <v>17</v>
      </c>
      <c r="F72" s="58" t="s">
        <v>347</v>
      </c>
      <c r="G72" s="36" t="n">
        <v>17</v>
      </c>
      <c r="H72" s="36"/>
      <c r="I72" s="4" t="n">
        <v>3</v>
      </c>
      <c r="J72" s="4" t="n">
        <f aca="false">K72+U72+CN72+DI72</f>
        <v>31</v>
      </c>
      <c r="K72" s="37" t="n">
        <f aca="false">SUM(L72:S72)</f>
        <v>0</v>
      </c>
      <c r="L72" s="38"/>
      <c r="M72" s="38"/>
      <c r="N72" s="38"/>
      <c r="O72" s="38"/>
      <c r="P72" s="38"/>
      <c r="Q72" s="38"/>
      <c r="R72" s="38"/>
      <c r="S72" s="38"/>
      <c r="T72" s="59" t="s">
        <v>152</v>
      </c>
      <c r="U72" s="39" t="n">
        <f aca="false">SUM(V72:CL72)</f>
        <v>0</v>
      </c>
      <c r="V72" s="40"/>
      <c r="W72" s="41" t="n">
        <v>0</v>
      </c>
      <c r="X72" s="41" t="n">
        <v>0</v>
      </c>
      <c r="Y72" s="41" t="n">
        <v>0</v>
      </c>
      <c r="Z72" s="41" t="n">
        <v>0</v>
      </c>
      <c r="AA72" s="41" t="n">
        <v>0</v>
      </c>
      <c r="AB72" s="41" t="n">
        <v>0</v>
      </c>
      <c r="AC72" s="41" t="n">
        <v>0</v>
      </c>
      <c r="AD72" s="42"/>
      <c r="AE72" s="41" t="n">
        <v>0</v>
      </c>
      <c r="AF72" s="41" t="n">
        <v>0</v>
      </c>
      <c r="AG72" s="41" t="n">
        <v>0</v>
      </c>
      <c r="AH72" s="41" t="n">
        <v>0</v>
      </c>
      <c r="AI72" s="41" t="n">
        <v>0</v>
      </c>
      <c r="AJ72" s="41" t="n">
        <v>0</v>
      </c>
      <c r="AK72" s="42"/>
      <c r="AL72" s="41" t="n">
        <v>0</v>
      </c>
      <c r="AM72" s="43"/>
      <c r="AN72" s="41" t="n">
        <v>0</v>
      </c>
      <c r="AO72" s="41" t="n">
        <v>0</v>
      </c>
      <c r="AP72" s="43"/>
      <c r="AQ72" s="41" t="n">
        <v>0</v>
      </c>
      <c r="AR72" s="41" t="n">
        <v>0</v>
      </c>
      <c r="AS72" s="41" t="n">
        <v>0</v>
      </c>
      <c r="AT72" s="41" t="n">
        <v>0</v>
      </c>
      <c r="AU72" s="41" t="n">
        <v>0</v>
      </c>
      <c r="AV72" s="41" t="n">
        <v>0</v>
      </c>
      <c r="AW72" s="41" t="n">
        <v>0</v>
      </c>
      <c r="AX72" s="43"/>
      <c r="AY72" s="41" t="n">
        <v>0</v>
      </c>
      <c r="AZ72" s="41" t="n">
        <v>0</v>
      </c>
      <c r="BA72" s="41" t="n">
        <v>0</v>
      </c>
      <c r="BB72" s="41" t="n">
        <v>0</v>
      </c>
      <c r="BC72" s="41" t="n">
        <v>0</v>
      </c>
      <c r="BD72" s="43"/>
      <c r="BE72" s="41" t="n">
        <v>0</v>
      </c>
      <c r="BF72" s="41" t="n">
        <v>0</v>
      </c>
      <c r="BG72" s="41" t="n">
        <v>0</v>
      </c>
      <c r="BH72" s="41" t="n">
        <v>0</v>
      </c>
      <c r="BI72" s="41" t="n">
        <v>0</v>
      </c>
      <c r="BJ72" s="41" t="n">
        <v>0</v>
      </c>
      <c r="BK72" s="41" t="n">
        <v>0</v>
      </c>
      <c r="BL72" s="41" t="n">
        <v>0</v>
      </c>
      <c r="BM72" s="43"/>
      <c r="BN72" s="41" t="n">
        <v>0</v>
      </c>
      <c r="BO72" s="41" t="n">
        <v>0</v>
      </c>
      <c r="BP72" s="41" t="n">
        <v>0</v>
      </c>
      <c r="BQ72" s="43"/>
      <c r="BR72" s="41" t="n">
        <v>0</v>
      </c>
      <c r="BS72" s="43"/>
      <c r="BT72" s="41" t="n">
        <v>0</v>
      </c>
      <c r="BU72" s="41" t="n">
        <v>0</v>
      </c>
      <c r="BV72" s="43"/>
      <c r="BW72" s="41" t="n">
        <v>0</v>
      </c>
      <c r="BX72" s="41" t="n">
        <v>0</v>
      </c>
      <c r="BY72" s="41" t="n">
        <v>0</v>
      </c>
      <c r="BZ72" s="41" t="n">
        <v>0</v>
      </c>
      <c r="CA72" s="41" t="n">
        <v>0</v>
      </c>
      <c r="CB72" s="41" t="n">
        <v>0</v>
      </c>
      <c r="CC72" s="41" t="n">
        <v>0</v>
      </c>
      <c r="CD72" s="41" t="n">
        <v>0</v>
      </c>
      <c r="CE72" s="41" t="n">
        <v>0</v>
      </c>
      <c r="CF72" s="41" t="n">
        <v>0</v>
      </c>
      <c r="CG72" s="41" t="n">
        <v>0</v>
      </c>
      <c r="CH72" s="43"/>
      <c r="CI72" s="41" t="n">
        <v>0</v>
      </c>
      <c r="CJ72" s="41" t="n">
        <v>0</v>
      </c>
      <c r="CK72" s="41" t="n">
        <v>0</v>
      </c>
      <c r="CL72" s="41" t="n">
        <v>0</v>
      </c>
      <c r="CM72" s="44" t="s">
        <v>153</v>
      </c>
      <c r="CN72" s="45" t="n">
        <f aca="false">SUM(CO72:DG72)</f>
        <v>14</v>
      </c>
      <c r="CO72" s="46" t="n">
        <v>1</v>
      </c>
      <c r="CP72" s="46" t="n">
        <v>0</v>
      </c>
      <c r="CQ72" s="46" t="n">
        <v>1</v>
      </c>
      <c r="CR72" s="46" t="n">
        <v>1</v>
      </c>
      <c r="CS72" s="46" t="n">
        <v>1</v>
      </c>
      <c r="CT72" s="46" t="n">
        <v>0</v>
      </c>
      <c r="CU72" s="46" t="n">
        <v>1</v>
      </c>
      <c r="CV72" s="46" t="n">
        <v>0</v>
      </c>
      <c r="CW72" s="46" t="n">
        <v>0</v>
      </c>
      <c r="CX72" s="46" t="n">
        <v>1</v>
      </c>
      <c r="CY72" s="46" t="n">
        <v>1</v>
      </c>
      <c r="CZ72" s="46" t="n">
        <v>2</v>
      </c>
      <c r="DA72" s="46" t="n">
        <v>1</v>
      </c>
      <c r="DB72" s="46" t="n">
        <v>2</v>
      </c>
      <c r="DC72" s="46" t="n">
        <v>1</v>
      </c>
      <c r="DD72" s="46" t="n">
        <v>1</v>
      </c>
      <c r="DE72" s="46" t="n">
        <v>0</v>
      </c>
      <c r="DF72" s="46" t="n">
        <v>0</v>
      </c>
      <c r="DG72" s="46" t="n">
        <v>0</v>
      </c>
      <c r="DH72" s="60" t="s">
        <v>154</v>
      </c>
      <c r="DI72" s="48" t="n">
        <f aca="false">SUM(DJ72,EE72,EH72)</f>
        <v>17</v>
      </c>
      <c r="DJ72" s="49" t="n">
        <f aca="false">SUM(DK72:ED72)</f>
        <v>0</v>
      </c>
      <c r="DK72" s="50" t="n">
        <v>0</v>
      </c>
      <c r="DL72" s="50" t="n">
        <v>0</v>
      </c>
      <c r="DM72" s="50" t="n">
        <v>0</v>
      </c>
      <c r="DN72" s="50" t="n">
        <v>0</v>
      </c>
      <c r="DO72" s="50" t="n">
        <v>0</v>
      </c>
      <c r="DP72" s="51" t="n">
        <v>0</v>
      </c>
      <c r="DQ72" s="51" t="n">
        <v>0</v>
      </c>
      <c r="DR72" s="51" t="n">
        <v>0</v>
      </c>
      <c r="DS72" s="51" t="n">
        <v>0</v>
      </c>
      <c r="DT72" s="51" t="n">
        <v>0</v>
      </c>
      <c r="DU72" s="52" t="n">
        <v>0</v>
      </c>
      <c r="DV72" s="52" t="n">
        <v>0</v>
      </c>
      <c r="DW72" s="52" t="n">
        <v>0</v>
      </c>
      <c r="DX72" s="52" t="n">
        <v>0</v>
      </c>
      <c r="DY72" s="52" t="n">
        <v>0</v>
      </c>
      <c r="DZ72" s="53" t="n">
        <v>0</v>
      </c>
      <c r="EA72" s="53" t="n">
        <v>0</v>
      </c>
      <c r="EB72" s="53" t="n">
        <v>0</v>
      </c>
      <c r="EC72" s="53" t="n">
        <v>0</v>
      </c>
      <c r="ED72" s="53" t="n">
        <v>0</v>
      </c>
      <c r="EE72" s="49" t="n">
        <f aca="false">SUM(EF72:EG72)</f>
        <v>2</v>
      </c>
      <c r="EF72" s="54" t="n">
        <v>2</v>
      </c>
      <c r="EG72" s="54" t="n">
        <v>0</v>
      </c>
      <c r="EH72" s="49" t="n">
        <f aca="false">SUM(EI72:EP72)</f>
        <v>15</v>
      </c>
      <c r="EI72" s="54" t="n">
        <v>4</v>
      </c>
      <c r="EJ72" s="54" t="n">
        <v>2</v>
      </c>
      <c r="EK72" s="54" t="n">
        <v>3</v>
      </c>
      <c r="EL72" s="54" t="n">
        <v>4</v>
      </c>
      <c r="EM72" s="54" t="n">
        <v>1</v>
      </c>
      <c r="EN72" s="54" t="n">
        <v>1</v>
      </c>
      <c r="EO72" s="54" t="n">
        <v>0</v>
      </c>
      <c r="EP72" s="54" t="n">
        <v>0</v>
      </c>
      <c r="EQ72" s="55" t="s">
        <v>155</v>
      </c>
    </row>
    <row r="73" customFormat="false" ht="16.9" hidden="false" customHeight="true" outlineLevel="0" collapsed="false">
      <c r="A73" s="86" t="s">
        <v>348</v>
      </c>
      <c r="B73" s="57" t="n">
        <v>10</v>
      </c>
      <c r="C73" s="57" t="n">
        <v>10</v>
      </c>
      <c r="D73" s="56" t="s">
        <v>349</v>
      </c>
      <c r="E73" s="57" t="n">
        <v>30</v>
      </c>
      <c r="F73" s="58" t="s">
        <v>350</v>
      </c>
      <c r="G73" s="36" t="n">
        <v>30</v>
      </c>
      <c r="H73" s="36"/>
      <c r="I73" s="4" t="n">
        <v>3</v>
      </c>
      <c r="J73" s="4" t="n">
        <f aca="false">K73+U73+CN73+DI73</f>
        <v>31</v>
      </c>
      <c r="K73" s="37" t="n">
        <f aca="false">SUM(L73:S73)</f>
        <v>20</v>
      </c>
      <c r="L73" s="38" t="n">
        <v>4</v>
      </c>
      <c r="M73" s="38" t="n">
        <v>3</v>
      </c>
      <c r="N73" s="38" t="n">
        <v>0</v>
      </c>
      <c r="O73" s="38" t="n">
        <v>5</v>
      </c>
      <c r="P73" s="38" t="n">
        <v>4</v>
      </c>
      <c r="Q73" s="38" t="n">
        <v>0</v>
      </c>
      <c r="R73" s="38" t="n">
        <v>4</v>
      </c>
      <c r="S73" s="38" t="n">
        <v>0</v>
      </c>
      <c r="T73" s="59" t="s">
        <v>159</v>
      </c>
      <c r="U73" s="39" t="n">
        <f aca="false">SUM(V73:CL73)</f>
        <v>0</v>
      </c>
      <c r="V73" s="40"/>
      <c r="W73" s="41" t="n">
        <v>0</v>
      </c>
      <c r="X73" s="41" t="n">
        <v>0</v>
      </c>
      <c r="Y73" s="41" t="n">
        <v>0</v>
      </c>
      <c r="Z73" s="41" t="n">
        <v>0</v>
      </c>
      <c r="AA73" s="41" t="n">
        <v>0</v>
      </c>
      <c r="AB73" s="41" t="n">
        <v>0</v>
      </c>
      <c r="AC73" s="41" t="n">
        <v>0</v>
      </c>
      <c r="AD73" s="42"/>
      <c r="AE73" s="41"/>
      <c r="AF73" s="41"/>
      <c r="AG73" s="41"/>
      <c r="AH73" s="41"/>
      <c r="AI73" s="41"/>
      <c r="AJ73" s="41"/>
      <c r="AK73" s="42"/>
      <c r="AL73" s="41"/>
      <c r="AM73" s="43"/>
      <c r="AN73" s="41"/>
      <c r="AO73" s="41"/>
      <c r="AP73" s="43"/>
      <c r="AQ73" s="41"/>
      <c r="AR73" s="41"/>
      <c r="AS73" s="41"/>
      <c r="AT73" s="41"/>
      <c r="AU73" s="41"/>
      <c r="AV73" s="41"/>
      <c r="AW73" s="41"/>
      <c r="AX73" s="43"/>
      <c r="AY73" s="41"/>
      <c r="AZ73" s="41"/>
      <c r="BA73" s="41"/>
      <c r="BB73" s="41"/>
      <c r="BC73" s="41"/>
      <c r="BD73" s="43"/>
      <c r="BE73" s="41"/>
      <c r="BF73" s="41"/>
      <c r="BG73" s="41"/>
      <c r="BH73" s="41"/>
      <c r="BI73" s="41"/>
      <c r="BJ73" s="41"/>
      <c r="BK73" s="41"/>
      <c r="BL73" s="41"/>
      <c r="BM73" s="43"/>
      <c r="BN73" s="41"/>
      <c r="BO73" s="41"/>
      <c r="BP73" s="41"/>
      <c r="BQ73" s="43"/>
      <c r="BR73" s="41"/>
      <c r="BS73" s="43"/>
      <c r="BT73" s="41"/>
      <c r="BU73" s="41"/>
      <c r="BV73" s="43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3"/>
      <c r="CI73" s="41"/>
      <c r="CJ73" s="41"/>
      <c r="CK73" s="41"/>
      <c r="CL73" s="41"/>
      <c r="CM73" s="44" t="s">
        <v>186</v>
      </c>
      <c r="CN73" s="45" t="n">
        <f aca="false">SUM(CO73:DG73)</f>
        <v>7</v>
      </c>
      <c r="CO73" s="46" t="n">
        <v>1</v>
      </c>
      <c r="CP73" s="46" t="n">
        <v>0</v>
      </c>
      <c r="CQ73" s="46" t="n">
        <v>1</v>
      </c>
      <c r="CR73" s="46" t="n">
        <v>0</v>
      </c>
      <c r="CS73" s="46" t="n">
        <v>0</v>
      </c>
      <c r="CT73" s="46" t="n">
        <v>0</v>
      </c>
      <c r="CU73" s="46" t="n">
        <v>0</v>
      </c>
      <c r="CV73" s="46" t="n">
        <v>0</v>
      </c>
      <c r="CW73" s="46" t="n">
        <v>0</v>
      </c>
      <c r="CX73" s="46" t="n">
        <v>0</v>
      </c>
      <c r="CY73" s="46" t="n">
        <v>1</v>
      </c>
      <c r="CZ73" s="46" t="n">
        <v>0</v>
      </c>
      <c r="DA73" s="46" t="n">
        <v>0</v>
      </c>
      <c r="DB73" s="46" t="n">
        <v>1</v>
      </c>
      <c r="DC73" s="46" t="n">
        <v>1</v>
      </c>
      <c r="DD73" s="46" t="n">
        <v>1</v>
      </c>
      <c r="DE73" s="46" t="n">
        <v>1</v>
      </c>
      <c r="DF73" s="46" t="n">
        <v>0</v>
      </c>
      <c r="DG73" s="46" t="n">
        <v>0</v>
      </c>
      <c r="DH73" s="60" t="s">
        <v>228</v>
      </c>
      <c r="DI73" s="48" t="n">
        <f aca="false">SUM(DJ73,EE73,EH73)</f>
        <v>4</v>
      </c>
      <c r="DJ73" s="49" t="n">
        <f aca="false">SUM(DK73:ED73)</f>
        <v>0</v>
      </c>
      <c r="DK73" s="50" t="n">
        <v>0</v>
      </c>
      <c r="DL73" s="50" t="n">
        <v>0</v>
      </c>
      <c r="DM73" s="50" t="n">
        <v>0</v>
      </c>
      <c r="DN73" s="50" t="n">
        <v>0</v>
      </c>
      <c r="DO73" s="50" t="n">
        <v>0</v>
      </c>
      <c r="DP73" s="51" t="n">
        <v>0</v>
      </c>
      <c r="DQ73" s="51" t="n">
        <v>0</v>
      </c>
      <c r="DR73" s="51" t="n">
        <v>0</v>
      </c>
      <c r="DS73" s="51" t="n">
        <v>0</v>
      </c>
      <c r="DT73" s="51" t="n">
        <v>0</v>
      </c>
      <c r="DU73" s="52" t="n">
        <v>0</v>
      </c>
      <c r="DV73" s="52" t="n">
        <v>0</v>
      </c>
      <c r="DW73" s="52" t="n">
        <v>0</v>
      </c>
      <c r="DX73" s="52" t="n">
        <v>0</v>
      </c>
      <c r="DY73" s="52" t="n">
        <v>0</v>
      </c>
      <c r="DZ73" s="53" t="n">
        <v>0</v>
      </c>
      <c r="EA73" s="53" t="n">
        <v>0</v>
      </c>
      <c r="EB73" s="53" t="n">
        <v>0</v>
      </c>
      <c r="EC73" s="53" t="n">
        <v>0</v>
      </c>
      <c r="ED73" s="53" t="n">
        <v>0</v>
      </c>
      <c r="EE73" s="49" t="n">
        <f aca="false">SUM(EF73:EG73)</f>
        <v>4</v>
      </c>
      <c r="EF73" s="54" t="n">
        <v>4</v>
      </c>
      <c r="EG73" s="54" t="n">
        <v>0</v>
      </c>
      <c r="EH73" s="49" t="n">
        <f aca="false">SUM(EI73:EP73)</f>
        <v>0</v>
      </c>
      <c r="EI73" s="54" t="n">
        <v>0</v>
      </c>
      <c r="EJ73" s="54" t="n">
        <v>0</v>
      </c>
      <c r="EK73" s="54" t="n">
        <v>0</v>
      </c>
      <c r="EL73" s="54" t="n">
        <v>0</v>
      </c>
      <c r="EM73" s="54" t="n">
        <v>0</v>
      </c>
      <c r="EN73" s="54" t="n">
        <v>0</v>
      </c>
      <c r="EO73" s="54" t="n">
        <v>0</v>
      </c>
      <c r="EP73" s="54" t="n">
        <v>0</v>
      </c>
      <c r="EQ73" s="55" t="s">
        <v>232</v>
      </c>
    </row>
    <row r="74" customFormat="false" ht="16.9" hidden="false" customHeight="true" outlineLevel="0" collapsed="false">
      <c r="A74" s="1" t="s">
        <v>351</v>
      </c>
      <c r="B74" s="2" t="n">
        <v>10</v>
      </c>
      <c r="C74" s="2" t="n">
        <v>10</v>
      </c>
      <c r="D74" s="56" t="s">
        <v>352</v>
      </c>
      <c r="E74" s="57" t="n">
        <v>58</v>
      </c>
      <c r="F74" s="67" t="s">
        <v>353</v>
      </c>
      <c r="G74" s="36" t="n">
        <v>58</v>
      </c>
      <c r="H74" s="36"/>
      <c r="J74" s="4" t="n">
        <f aca="false">K74+U74+CN74+DI74</f>
        <v>30</v>
      </c>
      <c r="K74" s="37" t="n">
        <f aca="false">SUM(L74:S74)</f>
        <v>0</v>
      </c>
      <c r="L74" s="38"/>
      <c r="M74" s="38"/>
      <c r="N74" s="38"/>
      <c r="O74" s="38"/>
      <c r="P74" s="38"/>
      <c r="Q74" s="38"/>
      <c r="R74" s="38"/>
      <c r="S74" s="38"/>
      <c r="T74" s="59" t="s">
        <v>145</v>
      </c>
      <c r="U74" s="39" t="n">
        <f aca="false">SUM(V74:CL74)</f>
        <v>0</v>
      </c>
      <c r="V74" s="40"/>
      <c r="W74" s="41" t="n">
        <v>0</v>
      </c>
      <c r="X74" s="41"/>
      <c r="Y74" s="41"/>
      <c r="Z74" s="41"/>
      <c r="AA74" s="41"/>
      <c r="AB74" s="41"/>
      <c r="AC74" s="41"/>
      <c r="AD74" s="42"/>
      <c r="AE74" s="41"/>
      <c r="AF74" s="41"/>
      <c r="AG74" s="41"/>
      <c r="AH74" s="41"/>
      <c r="AI74" s="41"/>
      <c r="AJ74" s="41"/>
      <c r="AK74" s="42"/>
      <c r="AL74" s="41"/>
      <c r="AM74" s="43"/>
      <c r="AN74" s="41"/>
      <c r="AO74" s="41"/>
      <c r="AP74" s="43"/>
      <c r="AQ74" s="41"/>
      <c r="AR74" s="41"/>
      <c r="AS74" s="41"/>
      <c r="AT74" s="41"/>
      <c r="AU74" s="41"/>
      <c r="AV74" s="41"/>
      <c r="AW74" s="41"/>
      <c r="AX74" s="43"/>
      <c r="AY74" s="41"/>
      <c r="AZ74" s="41"/>
      <c r="BA74" s="41"/>
      <c r="BB74" s="41"/>
      <c r="BC74" s="41"/>
      <c r="BD74" s="43"/>
      <c r="BE74" s="41"/>
      <c r="BF74" s="41"/>
      <c r="BG74" s="41"/>
      <c r="BH74" s="41"/>
      <c r="BI74" s="41"/>
      <c r="BJ74" s="41"/>
      <c r="BK74" s="41"/>
      <c r="BL74" s="41"/>
      <c r="BM74" s="43"/>
      <c r="BN74" s="41"/>
      <c r="BO74" s="41"/>
      <c r="BP74" s="41"/>
      <c r="BQ74" s="43"/>
      <c r="BR74" s="41"/>
      <c r="BS74" s="43"/>
      <c r="BT74" s="41"/>
      <c r="BU74" s="41"/>
      <c r="BV74" s="43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3"/>
      <c r="CI74" s="41"/>
      <c r="CJ74" s="41"/>
      <c r="CK74" s="41"/>
      <c r="CL74" s="41"/>
      <c r="CM74" s="44" t="s">
        <v>146</v>
      </c>
      <c r="CN74" s="45" t="n">
        <f aca="false">SUM(CO74:DG74)</f>
        <v>23</v>
      </c>
      <c r="CO74" s="46" t="n">
        <v>1</v>
      </c>
      <c r="CP74" s="46" t="n">
        <v>1</v>
      </c>
      <c r="CQ74" s="46" t="n">
        <v>1</v>
      </c>
      <c r="CR74" s="46" t="n">
        <v>1</v>
      </c>
      <c r="CS74" s="46" t="n">
        <v>2</v>
      </c>
      <c r="CT74" s="46" t="n">
        <v>2</v>
      </c>
      <c r="CU74" s="46" t="n">
        <v>2</v>
      </c>
      <c r="CV74" s="46" t="n">
        <v>1</v>
      </c>
      <c r="CW74" s="46" t="n">
        <v>1</v>
      </c>
      <c r="CX74" s="46" t="n">
        <v>0</v>
      </c>
      <c r="CY74" s="46" t="n">
        <v>1</v>
      </c>
      <c r="CZ74" s="46" t="n">
        <v>2</v>
      </c>
      <c r="DA74" s="46" t="n">
        <v>1</v>
      </c>
      <c r="DB74" s="46" t="n">
        <v>2</v>
      </c>
      <c r="DC74" s="46" t="n">
        <v>2</v>
      </c>
      <c r="DD74" s="46" t="n">
        <v>1</v>
      </c>
      <c r="DE74" s="46" t="n">
        <v>1</v>
      </c>
      <c r="DF74" s="46" t="n">
        <v>0</v>
      </c>
      <c r="DG74" s="46" t="n">
        <v>1</v>
      </c>
      <c r="DH74" s="60" t="s">
        <v>147</v>
      </c>
      <c r="DI74" s="48" t="n">
        <f aca="false">SUM(DJ74,EE74,EH74)</f>
        <v>7</v>
      </c>
      <c r="DJ74" s="49" t="n">
        <f aca="false">SUM(DK74:ED74)</f>
        <v>2</v>
      </c>
      <c r="DK74" s="50" t="n">
        <v>1</v>
      </c>
      <c r="DL74" s="50" t="n">
        <v>1</v>
      </c>
      <c r="DM74" s="50" t="n">
        <v>0</v>
      </c>
      <c r="DN74" s="50" t="n">
        <v>0</v>
      </c>
      <c r="DO74" s="50" t="n">
        <v>0</v>
      </c>
      <c r="DP74" s="51" t="n">
        <v>0</v>
      </c>
      <c r="DQ74" s="51" t="n">
        <v>0</v>
      </c>
      <c r="DR74" s="51" t="n">
        <v>0</v>
      </c>
      <c r="DS74" s="51" t="n">
        <v>0</v>
      </c>
      <c r="DT74" s="51" t="n">
        <v>0</v>
      </c>
      <c r="DU74" s="52" t="n">
        <v>0</v>
      </c>
      <c r="DV74" s="52" t="n">
        <v>0</v>
      </c>
      <c r="DW74" s="52" t="n">
        <v>0</v>
      </c>
      <c r="DX74" s="52" t="n">
        <v>0</v>
      </c>
      <c r="DY74" s="52" t="n">
        <v>0</v>
      </c>
      <c r="DZ74" s="53" t="n">
        <v>0</v>
      </c>
      <c r="EA74" s="53" t="n">
        <v>0</v>
      </c>
      <c r="EB74" s="53" t="n">
        <v>0</v>
      </c>
      <c r="EC74" s="53" t="n">
        <v>0</v>
      </c>
      <c r="ED74" s="53" t="n">
        <v>0</v>
      </c>
      <c r="EE74" s="49" t="n">
        <f aca="false">SUM(EF74:EG74)</f>
        <v>5</v>
      </c>
      <c r="EF74" s="54" t="n">
        <v>3</v>
      </c>
      <c r="EG74" s="54" t="n">
        <v>2</v>
      </c>
      <c r="EH74" s="49" t="n">
        <f aca="false">SUM(EI74:EP74)</f>
        <v>0</v>
      </c>
      <c r="EI74" s="54" t="n">
        <v>0</v>
      </c>
      <c r="EJ74" s="54" t="n">
        <v>0</v>
      </c>
      <c r="EK74" s="54" t="n">
        <v>0</v>
      </c>
      <c r="EL74" s="54" t="n">
        <v>0</v>
      </c>
      <c r="EM74" s="54" t="n">
        <v>0</v>
      </c>
      <c r="EN74" s="54" t="n">
        <v>0</v>
      </c>
      <c r="EO74" s="54" t="n">
        <v>0</v>
      </c>
      <c r="EP74" s="54" t="n">
        <v>0</v>
      </c>
      <c r="EQ74" s="55" t="s">
        <v>175</v>
      </c>
    </row>
    <row r="75" customFormat="false" ht="16.9" hidden="false" customHeight="true" outlineLevel="0" collapsed="false">
      <c r="A75" s="1" t="s">
        <v>354</v>
      </c>
      <c r="B75" s="2" t="n">
        <v>10</v>
      </c>
      <c r="C75" s="2" t="n">
        <v>10</v>
      </c>
      <c r="D75" s="56" t="s">
        <v>355</v>
      </c>
      <c r="E75" s="57" t="n">
        <v>61</v>
      </c>
      <c r="F75" s="58" t="s">
        <v>356</v>
      </c>
      <c r="G75" s="36" t="n">
        <v>61</v>
      </c>
      <c r="H75" s="36"/>
      <c r="I75" s="4" t="n">
        <v>3</v>
      </c>
      <c r="J75" s="4" t="n">
        <f aca="false">K75+U75+CN75+DI75</f>
        <v>28</v>
      </c>
      <c r="K75" s="37" t="n">
        <f aca="false">SUM(L75:S75)</f>
        <v>8</v>
      </c>
      <c r="L75" s="38" t="n">
        <v>5</v>
      </c>
      <c r="M75" s="38" t="n">
        <v>3</v>
      </c>
      <c r="N75" s="38" t="n">
        <v>0</v>
      </c>
      <c r="O75" s="38"/>
      <c r="P75" s="38"/>
      <c r="Q75" s="38"/>
      <c r="R75" s="38"/>
      <c r="S75" s="38"/>
      <c r="T75" s="59" t="s">
        <v>145</v>
      </c>
      <c r="U75" s="39" t="n">
        <f aca="false">SUM(V75:CL75)</f>
        <v>0</v>
      </c>
      <c r="V75" s="40"/>
      <c r="W75" s="41" t="n">
        <v>0</v>
      </c>
      <c r="X75" s="41"/>
      <c r="Y75" s="41"/>
      <c r="Z75" s="41"/>
      <c r="AA75" s="41"/>
      <c r="AB75" s="41"/>
      <c r="AC75" s="41"/>
      <c r="AD75" s="42"/>
      <c r="AE75" s="41"/>
      <c r="AF75" s="41"/>
      <c r="AG75" s="41"/>
      <c r="AH75" s="41"/>
      <c r="AI75" s="41"/>
      <c r="AJ75" s="41"/>
      <c r="AK75" s="42"/>
      <c r="AL75" s="41"/>
      <c r="AM75" s="43"/>
      <c r="AN75" s="41"/>
      <c r="AO75" s="41"/>
      <c r="AP75" s="43"/>
      <c r="AQ75" s="41"/>
      <c r="AR75" s="41"/>
      <c r="AS75" s="41"/>
      <c r="AT75" s="41"/>
      <c r="AU75" s="41"/>
      <c r="AV75" s="41"/>
      <c r="AW75" s="41"/>
      <c r="AX75" s="43"/>
      <c r="AY75" s="41"/>
      <c r="AZ75" s="41"/>
      <c r="BA75" s="41"/>
      <c r="BB75" s="41"/>
      <c r="BC75" s="41"/>
      <c r="BD75" s="43"/>
      <c r="BE75" s="41"/>
      <c r="BF75" s="41"/>
      <c r="BG75" s="41"/>
      <c r="BH75" s="41"/>
      <c r="BI75" s="41"/>
      <c r="BJ75" s="41"/>
      <c r="BK75" s="41"/>
      <c r="BL75" s="41"/>
      <c r="BM75" s="43"/>
      <c r="BN75" s="41"/>
      <c r="BO75" s="41"/>
      <c r="BP75" s="41"/>
      <c r="BQ75" s="43"/>
      <c r="BR75" s="41"/>
      <c r="BS75" s="43"/>
      <c r="BT75" s="41"/>
      <c r="BU75" s="41"/>
      <c r="BV75" s="43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3"/>
      <c r="CI75" s="41"/>
      <c r="CJ75" s="41"/>
      <c r="CK75" s="41"/>
      <c r="CL75" s="41"/>
      <c r="CM75" s="44" t="s">
        <v>146</v>
      </c>
      <c r="CN75" s="45" t="n">
        <f aca="false">SUM(CO75:DG75)</f>
        <v>0</v>
      </c>
      <c r="CO75" s="46" t="n">
        <v>0</v>
      </c>
      <c r="CP75" s="46" t="n">
        <v>0</v>
      </c>
      <c r="CQ75" s="46" t="n">
        <v>0</v>
      </c>
      <c r="CR75" s="46" t="n">
        <v>0</v>
      </c>
      <c r="CS75" s="46" t="n">
        <v>0</v>
      </c>
      <c r="CT75" s="46" t="n">
        <v>0</v>
      </c>
      <c r="CU75" s="46" t="n">
        <v>0</v>
      </c>
      <c r="CV75" s="46" t="n">
        <v>0</v>
      </c>
      <c r="CW75" s="46" t="n">
        <v>0</v>
      </c>
      <c r="CX75" s="46" t="n">
        <v>0</v>
      </c>
      <c r="CY75" s="46" t="n">
        <v>0</v>
      </c>
      <c r="CZ75" s="46" t="n">
        <v>0</v>
      </c>
      <c r="DA75" s="46" t="n">
        <v>0</v>
      </c>
      <c r="DB75" s="46" t="n">
        <v>0</v>
      </c>
      <c r="DC75" s="46" t="n">
        <v>0</v>
      </c>
      <c r="DD75" s="46" t="n">
        <v>0</v>
      </c>
      <c r="DE75" s="46" t="n">
        <v>0</v>
      </c>
      <c r="DF75" s="46" t="n">
        <v>0</v>
      </c>
      <c r="DG75" s="46" t="n">
        <v>0</v>
      </c>
      <c r="DH75" s="60" t="s">
        <v>147</v>
      </c>
      <c r="DI75" s="48" t="n">
        <f aca="false">SUM(DJ75,EE75,EH75)</f>
        <v>20</v>
      </c>
      <c r="DJ75" s="49" t="n">
        <f aca="false">SUM(DK75:ED75)</f>
        <v>14</v>
      </c>
      <c r="DK75" s="50" t="n">
        <v>1</v>
      </c>
      <c r="DL75" s="50" t="n">
        <v>1</v>
      </c>
      <c r="DM75" s="50" t="n">
        <v>0</v>
      </c>
      <c r="DN75" s="50" t="n">
        <v>1</v>
      </c>
      <c r="DO75" s="50" t="n">
        <v>1</v>
      </c>
      <c r="DP75" s="51" t="n">
        <v>1</v>
      </c>
      <c r="DQ75" s="51" t="n">
        <v>1</v>
      </c>
      <c r="DR75" s="51" t="n">
        <v>0</v>
      </c>
      <c r="DS75" s="51" t="n">
        <v>1</v>
      </c>
      <c r="DT75" s="51" t="n">
        <v>1</v>
      </c>
      <c r="DU75" s="52" t="n">
        <v>1</v>
      </c>
      <c r="DV75" s="52" t="n">
        <v>1</v>
      </c>
      <c r="DW75" s="52" t="n">
        <v>0</v>
      </c>
      <c r="DX75" s="52" t="n">
        <v>0</v>
      </c>
      <c r="DY75" s="52" t="n">
        <v>1</v>
      </c>
      <c r="DZ75" s="53" t="n">
        <v>1</v>
      </c>
      <c r="EA75" s="53" t="n">
        <v>1</v>
      </c>
      <c r="EB75" s="53" t="n">
        <v>1</v>
      </c>
      <c r="EC75" s="53" t="n">
        <v>0</v>
      </c>
      <c r="ED75" s="53" t="n">
        <v>0</v>
      </c>
      <c r="EE75" s="49" t="n">
        <f aca="false">SUM(EF75:EG75)</f>
        <v>6</v>
      </c>
      <c r="EF75" s="54" t="n">
        <v>3</v>
      </c>
      <c r="EG75" s="54" t="n">
        <v>3</v>
      </c>
      <c r="EH75" s="49" t="n">
        <f aca="false">SUM(EI75:EP75)</f>
        <v>0</v>
      </c>
      <c r="EI75" s="54" t="n">
        <v>0</v>
      </c>
      <c r="EJ75" s="54" t="n">
        <v>0</v>
      </c>
      <c r="EK75" s="54" t="n">
        <v>0</v>
      </c>
      <c r="EL75" s="54" t="n">
        <v>0</v>
      </c>
      <c r="EM75" s="54" t="n">
        <v>0</v>
      </c>
      <c r="EN75" s="54" t="n">
        <v>0</v>
      </c>
      <c r="EO75" s="54" t="n">
        <v>0</v>
      </c>
      <c r="EP75" s="54" t="n">
        <v>0</v>
      </c>
      <c r="EQ75" s="55" t="s">
        <v>175</v>
      </c>
    </row>
    <row r="76" customFormat="false" ht="16.9" hidden="false" customHeight="true" outlineLevel="0" collapsed="false">
      <c r="A76" s="1" t="s">
        <v>357</v>
      </c>
      <c r="B76" s="2" t="n">
        <v>10</v>
      </c>
      <c r="C76" s="2" t="n">
        <v>10</v>
      </c>
      <c r="D76" s="56" t="s">
        <v>358</v>
      </c>
      <c r="E76" s="57" t="n">
        <v>24</v>
      </c>
      <c r="F76" s="58" t="s">
        <v>359</v>
      </c>
      <c r="G76" s="36" t="n">
        <v>24</v>
      </c>
      <c r="H76" s="36"/>
      <c r="I76" s="4" t="n">
        <v>3</v>
      </c>
      <c r="J76" s="4" t="n">
        <f aca="false">K76+U76+CN76+DI76</f>
        <v>26</v>
      </c>
      <c r="K76" s="37" t="n">
        <f aca="false">SUM(L76:S76)</f>
        <v>18</v>
      </c>
      <c r="L76" s="38" t="n">
        <v>5</v>
      </c>
      <c r="M76" s="38" t="n">
        <v>2</v>
      </c>
      <c r="N76" s="38" t="n">
        <v>0</v>
      </c>
      <c r="O76" s="38" t="n">
        <v>3</v>
      </c>
      <c r="P76" s="38" t="n">
        <v>4</v>
      </c>
      <c r="Q76" s="38" t="n">
        <v>4</v>
      </c>
      <c r="R76" s="38"/>
      <c r="S76" s="38"/>
      <c r="T76" s="59" t="s">
        <v>152</v>
      </c>
      <c r="U76" s="39" t="n">
        <f aca="false">SUM(V76:CL76)</f>
        <v>0</v>
      </c>
      <c r="V76" s="40"/>
      <c r="W76" s="41" t="n">
        <v>0</v>
      </c>
      <c r="X76" s="41" t="n">
        <v>0</v>
      </c>
      <c r="Y76" s="41" t="n">
        <v>0</v>
      </c>
      <c r="Z76" s="41" t="n">
        <v>0</v>
      </c>
      <c r="AA76" s="41" t="n">
        <v>0</v>
      </c>
      <c r="AB76" s="41" t="n">
        <v>0</v>
      </c>
      <c r="AC76" s="41" t="n">
        <v>0</v>
      </c>
      <c r="AD76" s="42"/>
      <c r="AE76" s="41"/>
      <c r="AF76" s="41"/>
      <c r="AG76" s="41"/>
      <c r="AH76" s="41"/>
      <c r="AI76" s="41"/>
      <c r="AJ76" s="41"/>
      <c r="AK76" s="42"/>
      <c r="AL76" s="41"/>
      <c r="AM76" s="43"/>
      <c r="AN76" s="41"/>
      <c r="AO76" s="41"/>
      <c r="AP76" s="43"/>
      <c r="AQ76" s="41"/>
      <c r="AR76" s="41"/>
      <c r="AS76" s="41"/>
      <c r="AT76" s="41"/>
      <c r="AU76" s="41"/>
      <c r="AV76" s="41"/>
      <c r="AW76" s="41"/>
      <c r="AX76" s="43"/>
      <c r="AY76" s="41"/>
      <c r="AZ76" s="41"/>
      <c r="BA76" s="41"/>
      <c r="BB76" s="41"/>
      <c r="BC76" s="41"/>
      <c r="BD76" s="43"/>
      <c r="BE76" s="41"/>
      <c r="BF76" s="41"/>
      <c r="BG76" s="41"/>
      <c r="BH76" s="41"/>
      <c r="BI76" s="41"/>
      <c r="BJ76" s="41"/>
      <c r="BK76" s="41"/>
      <c r="BL76" s="41"/>
      <c r="BM76" s="43"/>
      <c r="BN76" s="41"/>
      <c r="BO76" s="41"/>
      <c r="BP76" s="41"/>
      <c r="BQ76" s="43"/>
      <c r="BR76" s="41"/>
      <c r="BS76" s="43"/>
      <c r="BT76" s="41"/>
      <c r="BU76" s="41"/>
      <c r="BV76" s="43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3"/>
      <c r="CI76" s="41"/>
      <c r="CJ76" s="41"/>
      <c r="CK76" s="41"/>
      <c r="CL76" s="41"/>
      <c r="CM76" s="44" t="s">
        <v>186</v>
      </c>
      <c r="CN76" s="45" t="n">
        <f aca="false">SUM(CO76:DG76)</f>
        <v>8</v>
      </c>
      <c r="CO76" s="46" t="n">
        <v>0</v>
      </c>
      <c r="CP76" s="46" t="n">
        <v>1</v>
      </c>
      <c r="CQ76" s="46" t="n">
        <v>1</v>
      </c>
      <c r="CR76" s="46" t="n">
        <v>0</v>
      </c>
      <c r="CS76" s="46" t="n">
        <v>0</v>
      </c>
      <c r="CT76" s="46" t="n">
        <v>0</v>
      </c>
      <c r="CU76" s="46" t="n">
        <v>0</v>
      </c>
      <c r="CV76" s="46" t="n">
        <v>0</v>
      </c>
      <c r="CW76" s="46" t="n">
        <v>0</v>
      </c>
      <c r="CX76" s="46" t="n">
        <v>0</v>
      </c>
      <c r="CY76" s="46" t="n">
        <v>0</v>
      </c>
      <c r="CZ76" s="46" t="n">
        <v>0</v>
      </c>
      <c r="DA76" s="46" t="n">
        <v>1</v>
      </c>
      <c r="DB76" s="46" t="n">
        <v>1</v>
      </c>
      <c r="DC76" s="46" t="n">
        <v>1</v>
      </c>
      <c r="DD76" s="46" t="n">
        <v>1</v>
      </c>
      <c r="DE76" s="46" t="n">
        <v>2</v>
      </c>
      <c r="DF76" s="46" t="n">
        <v>0</v>
      </c>
      <c r="DG76" s="46" t="n">
        <v>0</v>
      </c>
      <c r="DH76" s="60" t="s">
        <v>228</v>
      </c>
      <c r="DI76" s="48" t="n">
        <f aca="false">SUM(DJ76,EE76,EH76)</f>
        <v>0</v>
      </c>
      <c r="DJ76" s="49" t="n">
        <f aca="false">SUM(DK76:ED76)</f>
        <v>0</v>
      </c>
      <c r="DK76" s="50" t="n">
        <v>0</v>
      </c>
      <c r="DL76" s="50" t="n">
        <v>0</v>
      </c>
      <c r="DM76" s="50" t="n">
        <v>0</v>
      </c>
      <c r="DN76" s="50" t="n">
        <v>0</v>
      </c>
      <c r="DO76" s="50" t="n">
        <v>0</v>
      </c>
      <c r="DP76" s="51" t="n">
        <v>0</v>
      </c>
      <c r="DQ76" s="51" t="n">
        <v>0</v>
      </c>
      <c r="DR76" s="51" t="n">
        <v>0</v>
      </c>
      <c r="DS76" s="51" t="n">
        <v>0</v>
      </c>
      <c r="DT76" s="51" t="n">
        <v>0</v>
      </c>
      <c r="DU76" s="52" t="n">
        <v>0</v>
      </c>
      <c r="DV76" s="52" t="n">
        <v>0</v>
      </c>
      <c r="DW76" s="52" t="n">
        <v>0</v>
      </c>
      <c r="DX76" s="52" t="n">
        <v>0</v>
      </c>
      <c r="DY76" s="52" t="n">
        <v>0</v>
      </c>
      <c r="DZ76" s="53" t="n">
        <v>0</v>
      </c>
      <c r="EA76" s="53" t="n">
        <v>0</v>
      </c>
      <c r="EB76" s="53" t="n">
        <v>0</v>
      </c>
      <c r="EC76" s="53" t="n">
        <v>0</v>
      </c>
      <c r="ED76" s="53" t="n">
        <v>0</v>
      </c>
      <c r="EE76" s="49" t="n">
        <f aca="false">SUM(EF76:EG76)</f>
        <v>0</v>
      </c>
      <c r="EF76" s="54" t="n">
        <v>0</v>
      </c>
      <c r="EG76" s="54" t="n">
        <v>0</v>
      </c>
      <c r="EH76" s="49" t="n">
        <f aca="false">SUM(EI76:EP76)</f>
        <v>0</v>
      </c>
      <c r="EI76" s="54" t="n">
        <v>0</v>
      </c>
      <c r="EJ76" s="54" t="n">
        <v>0</v>
      </c>
      <c r="EK76" s="54" t="n">
        <v>0</v>
      </c>
      <c r="EL76" s="54" t="n">
        <v>0</v>
      </c>
      <c r="EM76" s="54" t="n">
        <v>0</v>
      </c>
      <c r="EN76" s="54" t="n">
        <v>0</v>
      </c>
      <c r="EO76" s="54" t="n">
        <v>0</v>
      </c>
      <c r="EP76" s="54" t="n">
        <v>0</v>
      </c>
      <c r="EQ76" s="55" t="s">
        <v>187</v>
      </c>
    </row>
    <row r="77" customFormat="false" ht="16.9" hidden="false" customHeight="true" outlineLevel="0" collapsed="false">
      <c r="A77" s="1" t="s">
        <v>360</v>
      </c>
      <c r="B77" s="2" t="n">
        <v>10</v>
      </c>
      <c r="C77" s="2" t="n">
        <v>10</v>
      </c>
      <c r="D77" s="56" t="s">
        <v>361</v>
      </c>
      <c r="E77" s="57" t="n">
        <v>31</v>
      </c>
      <c r="F77" s="58" t="s">
        <v>362</v>
      </c>
      <c r="G77" s="36" t="n">
        <v>31</v>
      </c>
      <c r="H77" s="36"/>
      <c r="I77" s="4" t="n">
        <v>3</v>
      </c>
      <c r="J77" s="4" t="n">
        <f aca="false">K77+U77+CN77+DI77</f>
        <v>26</v>
      </c>
      <c r="K77" s="37" t="n">
        <f aca="false">SUM(L77:S77)</f>
        <v>12</v>
      </c>
      <c r="L77" s="38" t="n">
        <v>5</v>
      </c>
      <c r="M77" s="38" t="n">
        <v>2</v>
      </c>
      <c r="N77" s="38" t="n">
        <v>0</v>
      </c>
      <c r="O77" s="38" t="n">
        <v>3</v>
      </c>
      <c r="P77" s="38" t="n">
        <v>2</v>
      </c>
      <c r="Q77" s="38"/>
      <c r="R77" s="38"/>
      <c r="S77" s="38" t="n">
        <v>0</v>
      </c>
      <c r="T77" s="59" t="s">
        <v>159</v>
      </c>
      <c r="U77" s="39" t="n">
        <f aca="false">SUM(V77:CL77)</f>
        <v>0</v>
      </c>
      <c r="V77" s="40"/>
      <c r="W77" s="41" t="n">
        <v>0</v>
      </c>
      <c r="X77" s="41" t="n">
        <v>0</v>
      </c>
      <c r="Y77" s="41" t="n">
        <v>0</v>
      </c>
      <c r="Z77" s="41" t="n">
        <v>0</v>
      </c>
      <c r="AA77" s="41" t="n">
        <v>0</v>
      </c>
      <c r="AB77" s="41" t="n">
        <v>0</v>
      </c>
      <c r="AC77" s="41" t="n">
        <v>0</v>
      </c>
      <c r="AD77" s="42"/>
      <c r="AE77" s="41"/>
      <c r="AF77" s="41"/>
      <c r="AG77" s="41"/>
      <c r="AH77" s="41"/>
      <c r="AI77" s="41"/>
      <c r="AJ77" s="41"/>
      <c r="AK77" s="42"/>
      <c r="AL77" s="41"/>
      <c r="AM77" s="43"/>
      <c r="AN77" s="41"/>
      <c r="AO77" s="41"/>
      <c r="AP77" s="43"/>
      <c r="AQ77" s="41"/>
      <c r="AR77" s="41"/>
      <c r="AS77" s="41"/>
      <c r="AT77" s="41"/>
      <c r="AU77" s="41"/>
      <c r="AV77" s="41"/>
      <c r="AW77" s="41"/>
      <c r="AX77" s="43"/>
      <c r="AY77" s="41"/>
      <c r="AZ77" s="41"/>
      <c r="BA77" s="41"/>
      <c r="BB77" s="41"/>
      <c r="BC77" s="41"/>
      <c r="BD77" s="43"/>
      <c r="BE77" s="41"/>
      <c r="BF77" s="41"/>
      <c r="BG77" s="41"/>
      <c r="BH77" s="41"/>
      <c r="BI77" s="41"/>
      <c r="BJ77" s="41"/>
      <c r="BK77" s="41"/>
      <c r="BL77" s="41"/>
      <c r="BM77" s="43"/>
      <c r="BN77" s="41"/>
      <c r="BO77" s="41"/>
      <c r="BP77" s="41"/>
      <c r="BQ77" s="43"/>
      <c r="BR77" s="41"/>
      <c r="BS77" s="43"/>
      <c r="BT77" s="41"/>
      <c r="BU77" s="41"/>
      <c r="BV77" s="43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3"/>
      <c r="CI77" s="41"/>
      <c r="CJ77" s="41"/>
      <c r="CK77" s="41"/>
      <c r="CL77" s="41"/>
      <c r="CM77" s="44" t="s">
        <v>186</v>
      </c>
      <c r="CN77" s="45" t="n">
        <f aca="false">SUM(CO77:DG77)</f>
        <v>14</v>
      </c>
      <c r="CO77" s="46" t="n">
        <v>0</v>
      </c>
      <c r="CP77" s="46" t="n">
        <v>0</v>
      </c>
      <c r="CQ77" s="46" t="n">
        <v>1</v>
      </c>
      <c r="CR77" s="46" t="n">
        <v>1</v>
      </c>
      <c r="CS77" s="46" t="n">
        <v>1</v>
      </c>
      <c r="CT77" s="46" t="n">
        <v>0</v>
      </c>
      <c r="CU77" s="46" t="n">
        <v>1</v>
      </c>
      <c r="CV77" s="46" t="n">
        <v>1</v>
      </c>
      <c r="CW77" s="46" t="n">
        <v>0</v>
      </c>
      <c r="CX77" s="46" t="n">
        <v>1</v>
      </c>
      <c r="CY77" s="46" t="n">
        <v>1</v>
      </c>
      <c r="CZ77" s="46" t="n">
        <v>2</v>
      </c>
      <c r="DA77" s="46" t="n">
        <v>1</v>
      </c>
      <c r="DB77" s="46" t="n">
        <v>1</v>
      </c>
      <c r="DC77" s="46" t="n">
        <v>1</v>
      </c>
      <c r="DD77" s="46" t="n">
        <v>0</v>
      </c>
      <c r="DE77" s="46" t="n">
        <v>1</v>
      </c>
      <c r="DF77" s="46" t="n">
        <v>1</v>
      </c>
      <c r="DG77" s="46" t="n">
        <v>0</v>
      </c>
      <c r="DH77" s="60" t="s">
        <v>228</v>
      </c>
      <c r="DI77" s="48" t="n">
        <f aca="false">SUM(DJ77,EE77,EH77)</f>
        <v>0</v>
      </c>
      <c r="DJ77" s="49" t="n">
        <f aca="false">SUM(DK77:ED77)</f>
        <v>0</v>
      </c>
      <c r="DK77" s="50" t="n">
        <v>0</v>
      </c>
      <c r="DL77" s="50" t="n">
        <v>0</v>
      </c>
      <c r="DM77" s="50" t="n">
        <v>0</v>
      </c>
      <c r="DN77" s="50" t="n">
        <v>0</v>
      </c>
      <c r="DO77" s="50" t="n">
        <v>0</v>
      </c>
      <c r="DP77" s="51" t="n">
        <v>0</v>
      </c>
      <c r="DQ77" s="51" t="n">
        <v>0</v>
      </c>
      <c r="DR77" s="51" t="n">
        <v>0</v>
      </c>
      <c r="DS77" s="51" t="n">
        <v>0</v>
      </c>
      <c r="DT77" s="51" t="n">
        <v>0</v>
      </c>
      <c r="DU77" s="52" t="n">
        <v>0</v>
      </c>
      <c r="DV77" s="52" t="n">
        <v>0</v>
      </c>
      <c r="DW77" s="52" t="n">
        <v>0</v>
      </c>
      <c r="DX77" s="52" t="n">
        <v>0</v>
      </c>
      <c r="DY77" s="52" t="n">
        <v>0</v>
      </c>
      <c r="DZ77" s="53" t="n">
        <v>0</v>
      </c>
      <c r="EA77" s="53" t="n">
        <v>0</v>
      </c>
      <c r="EB77" s="53" t="n">
        <v>0</v>
      </c>
      <c r="EC77" s="53" t="n">
        <v>0</v>
      </c>
      <c r="ED77" s="53" t="n">
        <v>0</v>
      </c>
      <c r="EE77" s="49" t="n">
        <f aca="false">SUM(EF77:EG77)</f>
        <v>0</v>
      </c>
      <c r="EF77" s="54" t="n">
        <v>0</v>
      </c>
      <c r="EG77" s="54" t="n">
        <v>0</v>
      </c>
      <c r="EH77" s="49" t="n">
        <f aca="false">SUM(EI77:EP77)</f>
        <v>0</v>
      </c>
      <c r="EI77" s="54" t="n">
        <v>0</v>
      </c>
      <c r="EJ77" s="54" t="n">
        <v>0</v>
      </c>
      <c r="EK77" s="54" t="n">
        <v>0</v>
      </c>
      <c r="EL77" s="54" t="n">
        <v>0</v>
      </c>
      <c r="EM77" s="54" t="n">
        <v>0</v>
      </c>
      <c r="EN77" s="54" t="n">
        <v>0</v>
      </c>
      <c r="EO77" s="54" t="n">
        <v>0</v>
      </c>
      <c r="EP77" s="54" t="n">
        <v>0</v>
      </c>
      <c r="EQ77" s="55" t="s">
        <v>232</v>
      </c>
    </row>
    <row r="78" customFormat="false" ht="16.9" hidden="false" customHeight="true" outlineLevel="0" collapsed="false">
      <c r="A78" s="1" t="s">
        <v>363</v>
      </c>
      <c r="B78" s="2" t="n">
        <v>10</v>
      </c>
      <c r="C78" s="2" t="n">
        <v>10</v>
      </c>
      <c r="D78" s="56" t="s">
        <v>364</v>
      </c>
      <c r="E78" s="57" t="n">
        <v>50</v>
      </c>
      <c r="F78" s="58" t="s">
        <v>365</v>
      </c>
      <c r="G78" s="36" t="n">
        <v>50</v>
      </c>
      <c r="H78" s="36"/>
      <c r="I78" s="4" t="n">
        <v>3</v>
      </c>
      <c r="J78" s="4" t="n">
        <f aca="false">K78+U78+CN78+DI78</f>
        <v>23.5</v>
      </c>
      <c r="K78" s="37" t="n">
        <f aca="false">SUM(L78:S78)</f>
        <v>7</v>
      </c>
      <c r="L78" s="38" t="n">
        <v>5</v>
      </c>
      <c r="M78" s="38" t="n">
        <v>2</v>
      </c>
      <c r="N78" s="38" t="n">
        <v>0</v>
      </c>
      <c r="O78" s="38"/>
      <c r="P78" s="38"/>
      <c r="Q78" s="38"/>
      <c r="R78" s="38"/>
      <c r="S78" s="38"/>
      <c r="T78" s="59" t="s">
        <v>159</v>
      </c>
      <c r="U78" s="39" t="n">
        <f aca="false">SUM(V78:CL78)</f>
        <v>3.5</v>
      </c>
      <c r="V78" s="40"/>
      <c r="W78" s="41" t="n">
        <v>0</v>
      </c>
      <c r="X78" s="41" t="n">
        <v>0</v>
      </c>
      <c r="Y78" s="41" t="n">
        <v>0</v>
      </c>
      <c r="Z78" s="41" t="n">
        <v>0</v>
      </c>
      <c r="AA78" s="41" t="n">
        <v>0</v>
      </c>
      <c r="AB78" s="41" t="n">
        <v>0</v>
      </c>
      <c r="AC78" s="41" t="n">
        <v>0</v>
      </c>
      <c r="AD78" s="42"/>
      <c r="AE78" s="41" t="n">
        <v>0</v>
      </c>
      <c r="AF78" s="41"/>
      <c r="AG78" s="41"/>
      <c r="AH78" s="41"/>
      <c r="AI78" s="41"/>
      <c r="AJ78" s="41"/>
      <c r="AK78" s="42"/>
      <c r="AL78" s="41" t="n">
        <v>1</v>
      </c>
      <c r="AM78" s="43"/>
      <c r="AN78" s="41" t="n">
        <v>0</v>
      </c>
      <c r="AO78" s="41" t="n">
        <v>0</v>
      </c>
      <c r="AP78" s="43"/>
      <c r="AQ78" s="41" t="n">
        <v>0.5</v>
      </c>
      <c r="AR78" s="41" t="n">
        <v>0.5</v>
      </c>
      <c r="AS78" s="41" t="n">
        <v>0.5</v>
      </c>
      <c r="AT78" s="41" t="n">
        <v>0.5</v>
      </c>
      <c r="AU78" s="41" t="n">
        <v>0</v>
      </c>
      <c r="AV78" s="41" t="n">
        <v>0.5</v>
      </c>
      <c r="AW78" s="41" t="n">
        <v>0</v>
      </c>
      <c r="AX78" s="43"/>
      <c r="AY78" s="41"/>
      <c r="AZ78" s="41"/>
      <c r="BA78" s="41"/>
      <c r="BB78" s="41"/>
      <c r="BC78" s="41"/>
      <c r="BD78" s="43"/>
      <c r="BE78" s="41"/>
      <c r="BF78" s="41"/>
      <c r="BG78" s="41"/>
      <c r="BH78" s="41"/>
      <c r="BI78" s="41"/>
      <c r="BJ78" s="41"/>
      <c r="BK78" s="41"/>
      <c r="BL78" s="41"/>
      <c r="BM78" s="43"/>
      <c r="BN78" s="41"/>
      <c r="BO78" s="41"/>
      <c r="BP78" s="41"/>
      <c r="BQ78" s="43"/>
      <c r="BR78" s="41"/>
      <c r="BS78" s="43"/>
      <c r="BT78" s="41"/>
      <c r="BU78" s="41"/>
      <c r="BV78" s="43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3"/>
      <c r="CI78" s="41"/>
      <c r="CJ78" s="41"/>
      <c r="CK78" s="41"/>
      <c r="CL78" s="41"/>
      <c r="CM78" s="44" t="s">
        <v>160</v>
      </c>
      <c r="CN78" s="45" t="n">
        <f aca="false">SUM(CO78:DG78)</f>
        <v>13</v>
      </c>
      <c r="CO78" s="46" t="n">
        <v>0</v>
      </c>
      <c r="CP78" s="46" t="n">
        <v>0</v>
      </c>
      <c r="CQ78" s="46" t="n">
        <v>0</v>
      </c>
      <c r="CR78" s="46" t="n">
        <v>1</v>
      </c>
      <c r="CS78" s="46" t="n">
        <v>2</v>
      </c>
      <c r="CT78" s="46" t="n">
        <v>2</v>
      </c>
      <c r="CU78" s="46" t="n">
        <v>0</v>
      </c>
      <c r="CV78" s="46" t="n">
        <v>1</v>
      </c>
      <c r="CW78" s="46" t="n">
        <v>0</v>
      </c>
      <c r="CX78" s="46" t="n">
        <v>1</v>
      </c>
      <c r="CY78" s="46" t="n">
        <v>1</v>
      </c>
      <c r="CZ78" s="46" t="n">
        <v>0</v>
      </c>
      <c r="DA78" s="46" t="n">
        <v>0</v>
      </c>
      <c r="DB78" s="46" t="n">
        <v>1</v>
      </c>
      <c r="DC78" s="46" t="n">
        <v>1</v>
      </c>
      <c r="DD78" s="46" t="n">
        <v>1</v>
      </c>
      <c r="DE78" s="46" t="n">
        <v>1</v>
      </c>
      <c r="DF78" s="46" t="n">
        <v>1</v>
      </c>
      <c r="DG78" s="46" t="n">
        <v>0</v>
      </c>
      <c r="DH78" s="60" t="s">
        <v>161</v>
      </c>
      <c r="DI78" s="48" t="n">
        <f aca="false">SUM(DJ78,EE78,EH78)</f>
        <v>0</v>
      </c>
      <c r="DJ78" s="49" t="n">
        <f aca="false">SUM(DK78:ED78)</f>
        <v>0</v>
      </c>
      <c r="DK78" s="50" t="n">
        <v>0</v>
      </c>
      <c r="DL78" s="50" t="n">
        <v>0</v>
      </c>
      <c r="DM78" s="50" t="n">
        <v>0</v>
      </c>
      <c r="DN78" s="50" t="n">
        <v>0</v>
      </c>
      <c r="DO78" s="50" t="n">
        <v>0</v>
      </c>
      <c r="DP78" s="51" t="n">
        <v>0</v>
      </c>
      <c r="DQ78" s="51" t="n">
        <v>0</v>
      </c>
      <c r="DR78" s="51" t="n">
        <v>0</v>
      </c>
      <c r="DS78" s="51" t="n">
        <v>0</v>
      </c>
      <c r="DT78" s="51" t="n">
        <v>0</v>
      </c>
      <c r="DU78" s="52" t="n">
        <v>0</v>
      </c>
      <c r="DV78" s="52" t="n">
        <v>0</v>
      </c>
      <c r="DW78" s="52" t="n">
        <v>0</v>
      </c>
      <c r="DX78" s="52" t="n">
        <v>0</v>
      </c>
      <c r="DY78" s="52" t="n">
        <v>0</v>
      </c>
      <c r="DZ78" s="53" t="n">
        <v>0</v>
      </c>
      <c r="EA78" s="53" t="n">
        <v>0</v>
      </c>
      <c r="EB78" s="53" t="n">
        <v>0</v>
      </c>
      <c r="EC78" s="53" t="n">
        <v>0</v>
      </c>
      <c r="ED78" s="53" t="n">
        <v>0</v>
      </c>
      <c r="EE78" s="49" t="n">
        <f aca="false">SUM(EF78:EG78)</f>
        <v>0</v>
      </c>
      <c r="EF78" s="54" t="n">
        <v>0</v>
      </c>
      <c r="EG78" s="54" t="n">
        <v>0</v>
      </c>
      <c r="EH78" s="49" t="n">
        <f aca="false">SUM(EI78:EP78)</f>
        <v>0</v>
      </c>
      <c r="EI78" s="54" t="n">
        <v>0</v>
      </c>
      <c r="EJ78" s="54" t="n">
        <v>0</v>
      </c>
      <c r="EK78" s="54" t="n">
        <v>0</v>
      </c>
      <c r="EL78" s="54" t="n">
        <v>0</v>
      </c>
      <c r="EM78" s="54" t="n">
        <v>0</v>
      </c>
      <c r="EN78" s="54" t="n">
        <v>0</v>
      </c>
      <c r="EO78" s="54" t="n">
        <v>0</v>
      </c>
      <c r="EP78" s="54" t="n">
        <v>0</v>
      </c>
      <c r="EQ78" s="55" t="s">
        <v>162</v>
      </c>
    </row>
    <row r="79" customFormat="false" ht="16.9" hidden="false" customHeight="true" outlineLevel="0" collapsed="false">
      <c r="A79" s="1" t="s">
        <v>366</v>
      </c>
      <c r="B79" s="2" t="n">
        <v>10</v>
      </c>
      <c r="C79" s="2" t="n">
        <v>10</v>
      </c>
      <c r="D79" s="56" t="s">
        <v>367</v>
      </c>
      <c r="E79" s="57" t="n">
        <v>32</v>
      </c>
      <c r="F79" s="58" t="s">
        <v>368</v>
      </c>
      <c r="G79" s="36" t="n">
        <v>32</v>
      </c>
      <c r="H79" s="36"/>
      <c r="I79" s="4" t="n">
        <v>3</v>
      </c>
      <c r="J79" s="4" t="n">
        <f aca="false">K79+U79+CN79+DI79</f>
        <v>18</v>
      </c>
      <c r="K79" s="37" t="n">
        <f aca="false">SUM(L79:S79)</f>
        <v>2</v>
      </c>
      <c r="L79" s="38" t="n">
        <v>2</v>
      </c>
      <c r="M79" s="38"/>
      <c r="N79" s="38"/>
      <c r="O79" s="38"/>
      <c r="P79" s="38"/>
      <c r="Q79" s="38"/>
      <c r="R79" s="38"/>
      <c r="S79" s="38"/>
      <c r="T79" s="59" t="s">
        <v>159</v>
      </c>
      <c r="U79" s="39" t="n">
        <f aca="false">SUM(V79:CL79)</f>
        <v>0</v>
      </c>
      <c r="V79" s="40"/>
      <c r="W79" s="41" t="n">
        <v>0</v>
      </c>
      <c r="X79" s="41" t="n">
        <v>0</v>
      </c>
      <c r="Y79" s="41" t="n">
        <v>0</v>
      </c>
      <c r="Z79" s="41" t="n">
        <v>0</v>
      </c>
      <c r="AA79" s="41" t="n">
        <v>0</v>
      </c>
      <c r="AB79" s="41" t="n">
        <v>0</v>
      </c>
      <c r="AC79" s="41" t="n">
        <v>0</v>
      </c>
      <c r="AD79" s="42"/>
      <c r="AE79" s="41"/>
      <c r="AF79" s="41"/>
      <c r="AG79" s="41"/>
      <c r="AH79" s="41"/>
      <c r="AI79" s="41"/>
      <c r="AJ79" s="41"/>
      <c r="AK79" s="42"/>
      <c r="AL79" s="41"/>
      <c r="AM79" s="43"/>
      <c r="AN79" s="41"/>
      <c r="AO79" s="41"/>
      <c r="AP79" s="43"/>
      <c r="AQ79" s="41"/>
      <c r="AR79" s="41"/>
      <c r="AS79" s="41"/>
      <c r="AT79" s="41"/>
      <c r="AU79" s="41"/>
      <c r="AV79" s="41"/>
      <c r="AW79" s="41"/>
      <c r="AX79" s="43"/>
      <c r="AY79" s="41"/>
      <c r="AZ79" s="41"/>
      <c r="BA79" s="41"/>
      <c r="BB79" s="41"/>
      <c r="BC79" s="41"/>
      <c r="BD79" s="43"/>
      <c r="BE79" s="41"/>
      <c r="BF79" s="41"/>
      <c r="BG79" s="41"/>
      <c r="BH79" s="41"/>
      <c r="BI79" s="41"/>
      <c r="BJ79" s="41"/>
      <c r="BK79" s="41"/>
      <c r="BL79" s="41"/>
      <c r="BM79" s="43"/>
      <c r="BN79" s="41"/>
      <c r="BO79" s="41"/>
      <c r="BP79" s="41"/>
      <c r="BQ79" s="43"/>
      <c r="BR79" s="41"/>
      <c r="BS79" s="43"/>
      <c r="BT79" s="41"/>
      <c r="BU79" s="41"/>
      <c r="BV79" s="43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3"/>
      <c r="CI79" s="41"/>
      <c r="CJ79" s="41"/>
      <c r="CK79" s="41"/>
      <c r="CL79" s="41"/>
      <c r="CM79" s="44" t="s">
        <v>186</v>
      </c>
      <c r="CN79" s="45" t="n">
        <f aca="false">SUM(CO79:DG79)</f>
        <v>9</v>
      </c>
      <c r="CO79" s="46" t="n">
        <v>1</v>
      </c>
      <c r="CP79" s="46" t="n">
        <v>0</v>
      </c>
      <c r="CQ79" s="46" t="n">
        <v>1</v>
      </c>
      <c r="CR79" s="46" t="n">
        <v>0</v>
      </c>
      <c r="CS79" s="46" t="n">
        <v>0</v>
      </c>
      <c r="CT79" s="46" t="n">
        <v>0</v>
      </c>
      <c r="CU79" s="46" t="n">
        <v>0</v>
      </c>
      <c r="CV79" s="46" t="n">
        <v>0</v>
      </c>
      <c r="CW79" s="46" t="n">
        <v>0</v>
      </c>
      <c r="CX79" s="46" t="n">
        <v>0</v>
      </c>
      <c r="CY79" s="46" t="n">
        <v>1</v>
      </c>
      <c r="CZ79" s="46" t="n">
        <v>1</v>
      </c>
      <c r="DA79" s="46" t="n">
        <v>1</v>
      </c>
      <c r="DB79" s="46" t="n">
        <v>1</v>
      </c>
      <c r="DC79" s="46" t="n">
        <v>1</v>
      </c>
      <c r="DD79" s="46" t="n">
        <v>1</v>
      </c>
      <c r="DE79" s="46" t="n">
        <v>1</v>
      </c>
      <c r="DF79" s="46" t="n">
        <v>0</v>
      </c>
      <c r="DG79" s="46" t="n">
        <v>0</v>
      </c>
      <c r="DH79" s="60" t="s">
        <v>228</v>
      </c>
      <c r="DI79" s="48" t="n">
        <f aca="false">SUM(DJ79,EE79,EH79)</f>
        <v>7</v>
      </c>
      <c r="DJ79" s="49" t="n">
        <f aca="false">SUM(DK79:ED79)</f>
        <v>2</v>
      </c>
      <c r="DK79" s="50" t="n">
        <v>0</v>
      </c>
      <c r="DL79" s="50" t="n">
        <v>0</v>
      </c>
      <c r="DM79" s="50" t="n">
        <v>0</v>
      </c>
      <c r="DN79" s="50" t="n">
        <v>0</v>
      </c>
      <c r="DO79" s="50" t="n">
        <v>0</v>
      </c>
      <c r="DP79" s="51" t="n">
        <v>0</v>
      </c>
      <c r="DQ79" s="51" t="n">
        <v>0</v>
      </c>
      <c r="DR79" s="51" t="n">
        <v>0</v>
      </c>
      <c r="DS79" s="51" t="n">
        <v>0</v>
      </c>
      <c r="DT79" s="51" t="n">
        <v>0</v>
      </c>
      <c r="DU79" s="52" t="n">
        <v>0</v>
      </c>
      <c r="DV79" s="52" t="n">
        <v>0</v>
      </c>
      <c r="DW79" s="52" t="n">
        <v>0</v>
      </c>
      <c r="DX79" s="52" t="n">
        <v>0</v>
      </c>
      <c r="DY79" s="52" t="n">
        <v>1</v>
      </c>
      <c r="DZ79" s="53" t="n">
        <v>0</v>
      </c>
      <c r="EA79" s="53" t="n">
        <v>0</v>
      </c>
      <c r="EB79" s="53" t="n">
        <v>0</v>
      </c>
      <c r="EC79" s="53" t="n">
        <v>0</v>
      </c>
      <c r="ED79" s="53" t="n">
        <v>1</v>
      </c>
      <c r="EE79" s="49" t="n">
        <f aca="false">SUM(EF79:EG79)</f>
        <v>3</v>
      </c>
      <c r="EF79" s="54" t="n">
        <v>2</v>
      </c>
      <c r="EG79" s="54" t="n">
        <v>1</v>
      </c>
      <c r="EH79" s="49" t="n">
        <f aca="false">SUM(EI79:EP79)</f>
        <v>2</v>
      </c>
      <c r="EI79" s="54" t="n">
        <v>0</v>
      </c>
      <c r="EJ79" s="54" t="n">
        <v>0</v>
      </c>
      <c r="EK79" s="54" t="n">
        <v>0</v>
      </c>
      <c r="EL79" s="54" t="n">
        <v>0</v>
      </c>
      <c r="EM79" s="54" t="n">
        <v>1</v>
      </c>
      <c r="EN79" s="54" t="n">
        <v>1</v>
      </c>
      <c r="EO79" s="54" t="n">
        <v>0</v>
      </c>
      <c r="EP79" s="54" t="n">
        <v>0</v>
      </c>
      <c r="EQ79" s="55" t="s">
        <v>232</v>
      </c>
    </row>
    <row r="80" customFormat="false" ht="16.9" hidden="false" customHeight="true" outlineLevel="0" collapsed="false">
      <c r="A80" s="1" t="s">
        <v>369</v>
      </c>
      <c r="B80" s="2" t="n">
        <v>10</v>
      </c>
      <c r="C80" s="2" t="n">
        <v>10</v>
      </c>
      <c r="D80" s="56" t="s">
        <v>370</v>
      </c>
      <c r="E80" s="57" t="n">
        <v>16</v>
      </c>
      <c r="F80" s="87" t="s">
        <v>371</v>
      </c>
      <c r="G80" s="88" t="n">
        <v>16</v>
      </c>
      <c r="H80" s="88"/>
      <c r="J80" s="4" t="n">
        <f aca="false">K80+U80+CN80+DI80</f>
        <v>13</v>
      </c>
      <c r="K80" s="37" t="n">
        <f aca="false">SUM(L80:S80)</f>
        <v>0</v>
      </c>
      <c r="L80" s="38"/>
      <c r="M80" s="38"/>
      <c r="N80" s="38"/>
      <c r="O80" s="38"/>
      <c r="P80" s="38"/>
      <c r="Q80" s="38"/>
      <c r="R80" s="38"/>
      <c r="S80" s="38"/>
      <c r="T80" s="59" t="s">
        <v>152</v>
      </c>
      <c r="U80" s="39" t="n">
        <f aca="false">SUM(V80:CL80)</f>
        <v>0</v>
      </c>
      <c r="V80" s="40"/>
      <c r="W80" s="41" t="n">
        <v>0</v>
      </c>
      <c r="X80" s="41" t="n">
        <v>0</v>
      </c>
      <c r="Y80" s="41" t="n">
        <v>0</v>
      </c>
      <c r="Z80" s="41" t="n">
        <v>0</v>
      </c>
      <c r="AA80" s="41" t="n">
        <v>0</v>
      </c>
      <c r="AB80" s="41" t="n">
        <v>0</v>
      </c>
      <c r="AC80" s="41" t="n">
        <v>0</v>
      </c>
      <c r="AD80" s="42"/>
      <c r="AE80" s="41" t="n">
        <v>0</v>
      </c>
      <c r="AF80" s="41" t="n">
        <v>0</v>
      </c>
      <c r="AG80" s="41" t="n">
        <v>0</v>
      </c>
      <c r="AH80" s="41" t="n">
        <v>0</v>
      </c>
      <c r="AI80" s="41" t="n">
        <v>0</v>
      </c>
      <c r="AJ80" s="41" t="n">
        <v>0</v>
      </c>
      <c r="AK80" s="42"/>
      <c r="AL80" s="41" t="n">
        <v>0</v>
      </c>
      <c r="AM80" s="43"/>
      <c r="AN80" s="41" t="n">
        <v>0</v>
      </c>
      <c r="AO80" s="41" t="n">
        <v>0</v>
      </c>
      <c r="AP80" s="43"/>
      <c r="AQ80" s="41" t="n">
        <v>0</v>
      </c>
      <c r="AR80" s="41" t="n">
        <v>0</v>
      </c>
      <c r="AS80" s="41" t="n">
        <v>0</v>
      </c>
      <c r="AT80" s="41" t="n">
        <v>0</v>
      </c>
      <c r="AU80" s="41" t="n">
        <v>0</v>
      </c>
      <c r="AV80" s="41" t="n">
        <v>0</v>
      </c>
      <c r="AW80" s="41" t="n">
        <v>0</v>
      </c>
      <c r="AX80" s="43"/>
      <c r="AY80" s="41" t="n">
        <v>0</v>
      </c>
      <c r="AZ80" s="41" t="n">
        <v>0</v>
      </c>
      <c r="BA80" s="41" t="n">
        <v>0</v>
      </c>
      <c r="BB80" s="41" t="n">
        <v>0</v>
      </c>
      <c r="BC80" s="41" t="n">
        <v>0</v>
      </c>
      <c r="BD80" s="43"/>
      <c r="BE80" s="41" t="n">
        <v>0</v>
      </c>
      <c r="BF80" s="41" t="n">
        <v>0</v>
      </c>
      <c r="BG80" s="41" t="n">
        <v>0</v>
      </c>
      <c r="BH80" s="41" t="n">
        <v>0</v>
      </c>
      <c r="BI80" s="41" t="n">
        <v>0</v>
      </c>
      <c r="BJ80" s="41" t="n">
        <v>0</v>
      </c>
      <c r="BK80" s="41" t="n">
        <v>0</v>
      </c>
      <c r="BL80" s="41" t="n">
        <v>0</v>
      </c>
      <c r="BM80" s="43"/>
      <c r="BN80" s="41" t="n">
        <v>0</v>
      </c>
      <c r="BO80" s="41" t="n">
        <v>0</v>
      </c>
      <c r="BP80" s="41" t="n">
        <v>0</v>
      </c>
      <c r="BQ80" s="43"/>
      <c r="BR80" s="41" t="n">
        <v>0</v>
      </c>
      <c r="BS80" s="43"/>
      <c r="BT80" s="41" t="n">
        <v>0</v>
      </c>
      <c r="BU80" s="41" t="n">
        <v>0</v>
      </c>
      <c r="BV80" s="43"/>
      <c r="BW80" s="41" t="n">
        <v>0</v>
      </c>
      <c r="BX80" s="41" t="n">
        <v>0</v>
      </c>
      <c r="BY80" s="41" t="n">
        <v>0</v>
      </c>
      <c r="BZ80" s="41" t="n">
        <v>0</v>
      </c>
      <c r="CA80" s="41" t="n">
        <v>0</v>
      </c>
      <c r="CB80" s="41" t="n">
        <v>0</v>
      </c>
      <c r="CC80" s="41" t="n">
        <v>0</v>
      </c>
      <c r="CD80" s="41" t="n">
        <v>0</v>
      </c>
      <c r="CE80" s="41" t="n">
        <v>0</v>
      </c>
      <c r="CF80" s="41" t="n">
        <v>0</v>
      </c>
      <c r="CG80" s="41" t="n">
        <v>0</v>
      </c>
      <c r="CH80" s="43"/>
      <c r="CI80" s="41" t="n">
        <v>0</v>
      </c>
      <c r="CJ80" s="41" t="n">
        <v>0</v>
      </c>
      <c r="CK80" s="41" t="n">
        <v>0</v>
      </c>
      <c r="CL80" s="41" t="n">
        <v>0</v>
      </c>
      <c r="CM80" s="44" t="s">
        <v>153</v>
      </c>
      <c r="CN80" s="45" t="n">
        <f aca="false">SUM(CO80:DG80)</f>
        <v>13</v>
      </c>
      <c r="CO80" s="46" t="n">
        <v>1</v>
      </c>
      <c r="CP80" s="46" t="n">
        <v>1</v>
      </c>
      <c r="CQ80" s="46" t="n">
        <v>1</v>
      </c>
      <c r="CR80" s="46" t="n">
        <v>1</v>
      </c>
      <c r="CS80" s="46" t="n">
        <v>0</v>
      </c>
      <c r="CT80" s="46" t="n">
        <v>0</v>
      </c>
      <c r="CU80" s="46" t="n">
        <v>2</v>
      </c>
      <c r="CV80" s="46" t="n">
        <v>0</v>
      </c>
      <c r="CW80" s="46" t="n">
        <v>0</v>
      </c>
      <c r="CX80" s="46" t="n">
        <v>0</v>
      </c>
      <c r="CY80" s="46" t="n">
        <v>1</v>
      </c>
      <c r="CZ80" s="46" t="n">
        <v>2</v>
      </c>
      <c r="DA80" s="46" t="n">
        <v>1</v>
      </c>
      <c r="DB80" s="46" t="n">
        <v>1</v>
      </c>
      <c r="DC80" s="46" t="n">
        <v>1</v>
      </c>
      <c r="DD80" s="46" t="n">
        <v>0</v>
      </c>
      <c r="DE80" s="46" t="n">
        <v>1</v>
      </c>
      <c r="DF80" s="46" t="n">
        <v>0</v>
      </c>
      <c r="DG80" s="46" t="n">
        <v>0</v>
      </c>
      <c r="DH80" s="60" t="s">
        <v>154</v>
      </c>
      <c r="DI80" s="48" t="n">
        <f aca="false">SUM(DJ80,EE80,EH80)</f>
        <v>0</v>
      </c>
      <c r="DJ80" s="49" t="n">
        <f aca="false">SUM(DK80:ED80)</f>
        <v>0</v>
      </c>
      <c r="DK80" s="50" t="n">
        <v>0</v>
      </c>
      <c r="DL80" s="50" t="n">
        <v>0</v>
      </c>
      <c r="DM80" s="50" t="n">
        <v>0</v>
      </c>
      <c r="DN80" s="50" t="n">
        <v>0</v>
      </c>
      <c r="DO80" s="50" t="n">
        <v>0</v>
      </c>
      <c r="DP80" s="51" t="n">
        <v>0</v>
      </c>
      <c r="DQ80" s="51" t="n">
        <v>0</v>
      </c>
      <c r="DR80" s="51" t="n">
        <v>0</v>
      </c>
      <c r="DS80" s="51" t="n">
        <v>0</v>
      </c>
      <c r="DT80" s="51" t="n">
        <v>0</v>
      </c>
      <c r="DU80" s="52" t="n">
        <v>0</v>
      </c>
      <c r="DV80" s="52" t="n">
        <v>0</v>
      </c>
      <c r="DW80" s="52" t="n">
        <v>0</v>
      </c>
      <c r="DX80" s="52" t="n">
        <v>0</v>
      </c>
      <c r="DY80" s="52" t="n">
        <v>0</v>
      </c>
      <c r="DZ80" s="53" t="n">
        <v>0</v>
      </c>
      <c r="EA80" s="53" t="n">
        <v>0</v>
      </c>
      <c r="EB80" s="53" t="n">
        <v>0</v>
      </c>
      <c r="EC80" s="53" t="n">
        <v>0</v>
      </c>
      <c r="ED80" s="53" t="n">
        <v>0</v>
      </c>
      <c r="EE80" s="49" t="n">
        <f aca="false">SUM(EF80:EG80)</f>
        <v>0</v>
      </c>
      <c r="EF80" s="54" t="n">
        <v>0</v>
      </c>
      <c r="EG80" s="54" t="n">
        <v>0</v>
      </c>
      <c r="EH80" s="49" t="n">
        <f aca="false">SUM(EI80:EP80)</f>
        <v>0</v>
      </c>
      <c r="EI80" s="54" t="n">
        <v>0</v>
      </c>
      <c r="EJ80" s="54" t="n">
        <v>0</v>
      </c>
      <c r="EK80" s="54" t="n">
        <v>0</v>
      </c>
      <c r="EL80" s="54" t="n">
        <v>0</v>
      </c>
      <c r="EM80" s="54" t="n">
        <v>0</v>
      </c>
      <c r="EN80" s="54" t="n">
        <v>0</v>
      </c>
      <c r="EO80" s="54" t="n">
        <v>0</v>
      </c>
      <c r="EP80" s="54" t="n">
        <v>0</v>
      </c>
      <c r="EQ80" s="55" t="s">
        <v>155</v>
      </c>
    </row>
    <row r="81" customFormat="false" ht="16.9" hidden="false" customHeight="true" outlineLevel="0" collapsed="false">
      <c r="A81" s="1" t="s">
        <v>372</v>
      </c>
      <c r="B81" s="2" t="n">
        <v>10</v>
      </c>
      <c r="C81" s="2" t="n">
        <v>10</v>
      </c>
      <c r="D81" s="56" t="s">
        <v>373</v>
      </c>
      <c r="E81" s="57" t="n">
        <v>33</v>
      </c>
      <c r="F81" s="58" t="s">
        <v>374</v>
      </c>
      <c r="G81" s="36" t="n">
        <v>33</v>
      </c>
      <c r="H81" s="36"/>
      <c r="I81" s="4" t="n">
        <v>3</v>
      </c>
      <c r="J81" s="4" t="n">
        <f aca="false">K81+U81+CN81+DI81</f>
        <v>10</v>
      </c>
      <c r="K81" s="37" t="n">
        <f aca="false">SUM(L81:S81)</f>
        <v>0</v>
      </c>
      <c r="L81" s="38"/>
      <c r="M81" s="38"/>
      <c r="N81" s="38"/>
      <c r="O81" s="38"/>
      <c r="P81" s="38"/>
      <c r="Q81" s="38"/>
      <c r="R81" s="38"/>
      <c r="S81" s="38"/>
      <c r="T81" s="59" t="s">
        <v>159</v>
      </c>
      <c r="U81" s="39" t="n">
        <f aca="false">SUM(V81:CL81)</f>
        <v>0</v>
      </c>
      <c r="V81" s="40"/>
      <c r="W81" s="41" t="n">
        <v>0</v>
      </c>
      <c r="X81" s="41" t="n">
        <v>0</v>
      </c>
      <c r="Y81" s="41" t="n">
        <v>0</v>
      </c>
      <c r="Z81" s="41" t="n">
        <v>0</v>
      </c>
      <c r="AA81" s="41" t="n">
        <v>0</v>
      </c>
      <c r="AB81" s="41" t="n">
        <v>0</v>
      </c>
      <c r="AC81" s="41" t="n">
        <v>0</v>
      </c>
      <c r="AD81" s="42"/>
      <c r="AE81" s="41"/>
      <c r="AF81" s="41"/>
      <c r="AG81" s="41"/>
      <c r="AH81" s="41"/>
      <c r="AI81" s="41"/>
      <c r="AJ81" s="41"/>
      <c r="AK81" s="42"/>
      <c r="AL81" s="41"/>
      <c r="AM81" s="43"/>
      <c r="AN81" s="41"/>
      <c r="AO81" s="41"/>
      <c r="AP81" s="43"/>
      <c r="AQ81" s="41"/>
      <c r="AR81" s="41"/>
      <c r="AS81" s="41"/>
      <c r="AT81" s="41"/>
      <c r="AU81" s="41"/>
      <c r="AV81" s="41"/>
      <c r="AW81" s="41"/>
      <c r="AX81" s="43"/>
      <c r="AY81" s="41"/>
      <c r="AZ81" s="41"/>
      <c r="BA81" s="41"/>
      <c r="BB81" s="41"/>
      <c r="BC81" s="41"/>
      <c r="BD81" s="43"/>
      <c r="BE81" s="41"/>
      <c r="BF81" s="41"/>
      <c r="BG81" s="41"/>
      <c r="BH81" s="41"/>
      <c r="BI81" s="41"/>
      <c r="BJ81" s="41"/>
      <c r="BK81" s="41"/>
      <c r="BL81" s="41"/>
      <c r="BM81" s="43"/>
      <c r="BN81" s="41"/>
      <c r="BO81" s="41"/>
      <c r="BP81" s="41"/>
      <c r="BQ81" s="43"/>
      <c r="BR81" s="41"/>
      <c r="BS81" s="43"/>
      <c r="BT81" s="41"/>
      <c r="BU81" s="41"/>
      <c r="BV81" s="43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3"/>
      <c r="CI81" s="41"/>
      <c r="CJ81" s="41"/>
      <c r="CK81" s="41"/>
      <c r="CL81" s="41"/>
      <c r="CM81" s="44" t="s">
        <v>186</v>
      </c>
      <c r="CN81" s="45" t="n">
        <f aca="false">SUM(CO81:DG81)</f>
        <v>10</v>
      </c>
      <c r="CO81" s="46" t="n">
        <v>0</v>
      </c>
      <c r="CP81" s="46" t="n">
        <v>0</v>
      </c>
      <c r="CQ81" s="46" t="n">
        <v>1</v>
      </c>
      <c r="CR81" s="46" t="n">
        <v>1</v>
      </c>
      <c r="CS81" s="46" t="n">
        <v>1</v>
      </c>
      <c r="CT81" s="46" t="n">
        <v>0</v>
      </c>
      <c r="CU81" s="46" t="n">
        <v>1</v>
      </c>
      <c r="CV81" s="46" t="n">
        <v>0</v>
      </c>
      <c r="CW81" s="46" t="n">
        <v>0</v>
      </c>
      <c r="CX81" s="46" t="n">
        <v>1</v>
      </c>
      <c r="CY81" s="46" t="n">
        <v>1</v>
      </c>
      <c r="CZ81" s="46" t="n">
        <v>1</v>
      </c>
      <c r="DA81" s="46" t="n">
        <v>0</v>
      </c>
      <c r="DB81" s="46" t="n">
        <v>1</v>
      </c>
      <c r="DC81" s="46" t="n">
        <v>1</v>
      </c>
      <c r="DD81" s="46" t="n">
        <v>0</v>
      </c>
      <c r="DE81" s="46" t="n">
        <v>1</v>
      </c>
      <c r="DF81" s="46" t="n">
        <v>0</v>
      </c>
      <c r="DG81" s="46" t="n">
        <v>0</v>
      </c>
      <c r="DH81" s="60" t="s">
        <v>228</v>
      </c>
      <c r="DI81" s="48" t="n">
        <f aca="false">SUM(DJ81,EE81,EH81)</f>
        <v>0</v>
      </c>
      <c r="DJ81" s="49" t="n">
        <f aca="false">SUM(DK81:ED81)</f>
        <v>0</v>
      </c>
      <c r="DK81" s="50" t="n">
        <v>0</v>
      </c>
      <c r="DL81" s="50" t="n">
        <v>0</v>
      </c>
      <c r="DM81" s="50" t="n">
        <v>0</v>
      </c>
      <c r="DN81" s="50" t="n">
        <v>0</v>
      </c>
      <c r="DO81" s="50" t="n">
        <v>0</v>
      </c>
      <c r="DP81" s="51" t="n">
        <v>0</v>
      </c>
      <c r="DQ81" s="51" t="n">
        <v>0</v>
      </c>
      <c r="DR81" s="51" t="n">
        <v>0</v>
      </c>
      <c r="DS81" s="51" t="n">
        <v>0</v>
      </c>
      <c r="DT81" s="51" t="n">
        <v>0</v>
      </c>
      <c r="DU81" s="52" t="n">
        <v>0</v>
      </c>
      <c r="DV81" s="52" t="n">
        <v>0</v>
      </c>
      <c r="DW81" s="52" t="n">
        <v>0</v>
      </c>
      <c r="DX81" s="52" t="n">
        <v>0</v>
      </c>
      <c r="DY81" s="52" t="n">
        <v>0</v>
      </c>
      <c r="DZ81" s="53" t="n">
        <v>0</v>
      </c>
      <c r="EA81" s="53" t="n">
        <v>0</v>
      </c>
      <c r="EB81" s="53" t="n">
        <v>0</v>
      </c>
      <c r="EC81" s="53" t="n">
        <v>0</v>
      </c>
      <c r="ED81" s="53" t="n">
        <v>0</v>
      </c>
      <c r="EE81" s="49" t="n">
        <f aca="false">SUM(EF81:EG81)</f>
        <v>0</v>
      </c>
      <c r="EF81" s="54" t="n">
        <v>0</v>
      </c>
      <c r="EG81" s="54" t="n">
        <v>0</v>
      </c>
      <c r="EH81" s="49" t="n">
        <f aca="false">SUM(EI81:EP81)</f>
        <v>0</v>
      </c>
      <c r="EI81" s="54" t="n">
        <v>0</v>
      </c>
      <c r="EJ81" s="54" t="n">
        <v>0</v>
      </c>
      <c r="EK81" s="54" t="n">
        <v>0</v>
      </c>
      <c r="EL81" s="54" t="n">
        <v>0</v>
      </c>
      <c r="EM81" s="54" t="n">
        <v>0</v>
      </c>
      <c r="EN81" s="54" t="n">
        <v>0</v>
      </c>
      <c r="EO81" s="54" t="n">
        <v>0</v>
      </c>
      <c r="EP81" s="54" t="n">
        <v>0</v>
      </c>
      <c r="EQ81" s="55" t="s">
        <v>232</v>
      </c>
    </row>
    <row r="82" customFormat="false" ht="16.9" hidden="false" customHeight="true" outlineLevel="0" collapsed="false">
      <c r="A82" s="1" t="s">
        <v>375</v>
      </c>
      <c r="B82" s="2" t="n">
        <v>10</v>
      </c>
      <c r="C82" s="2" t="n">
        <v>10</v>
      </c>
      <c r="D82" s="56" t="s">
        <v>376</v>
      </c>
      <c r="E82" s="57" t="n">
        <v>37</v>
      </c>
      <c r="F82" s="89" t="s">
        <v>377</v>
      </c>
      <c r="G82" s="36" t="n">
        <v>37</v>
      </c>
      <c r="H82" s="36"/>
      <c r="I82" s="4" t="n">
        <v>3</v>
      </c>
      <c r="J82" s="4" t="n">
        <f aca="false">K82+U82+CN82+DI82</f>
        <v>10</v>
      </c>
      <c r="K82" s="37" t="n">
        <f aca="false">SUM(L82:S82)</f>
        <v>0</v>
      </c>
      <c r="L82" s="38"/>
      <c r="M82" s="38"/>
      <c r="N82" s="38"/>
      <c r="O82" s="38"/>
      <c r="P82" s="38"/>
      <c r="Q82" s="38"/>
      <c r="R82" s="38"/>
      <c r="S82" s="38"/>
      <c r="T82" s="59" t="s">
        <v>159</v>
      </c>
      <c r="U82" s="39" t="n">
        <f aca="false">SUM(V82:CL82)</f>
        <v>0</v>
      </c>
      <c r="V82" s="40"/>
      <c r="W82" s="41" t="n">
        <v>0</v>
      </c>
      <c r="X82" s="41" t="n">
        <v>0</v>
      </c>
      <c r="Y82" s="41" t="n">
        <v>0</v>
      </c>
      <c r="Z82" s="41" t="n">
        <v>0</v>
      </c>
      <c r="AA82" s="41" t="n">
        <v>0</v>
      </c>
      <c r="AB82" s="41" t="n">
        <v>0</v>
      </c>
      <c r="AC82" s="41" t="n">
        <v>0</v>
      </c>
      <c r="AD82" s="42"/>
      <c r="AE82" s="41"/>
      <c r="AF82" s="41"/>
      <c r="AG82" s="41"/>
      <c r="AH82" s="41"/>
      <c r="AI82" s="41"/>
      <c r="AJ82" s="41"/>
      <c r="AK82" s="42"/>
      <c r="AL82" s="41"/>
      <c r="AM82" s="43"/>
      <c r="AN82" s="41"/>
      <c r="AO82" s="41"/>
      <c r="AP82" s="43"/>
      <c r="AQ82" s="41"/>
      <c r="AR82" s="41"/>
      <c r="AS82" s="41"/>
      <c r="AT82" s="41"/>
      <c r="AU82" s="41"/>
      <c r="AV82" s="41"/>
      <c r="AW82" s="41"/>
      <c r="AX82" s="43"/>
      <c r="AY82" s="41"/>
      <c r="AZ82" s="41"/>
      <c r="BA82" s="41"/>
      <c r="BB82" s="41"/>
      <c r="BC82" s="41"/>
      <c r="BD82" s="43"/>
      <c r="BE82" s="41"/>
      <c r="BF82" s="41"/>
      <c r="BG82" s="41"/>
      <c r="BH82" s="41"/>
      <c r="BI82" s="41"/>
      <c r="BJ82" s="41"/>
      <c r="BK82" s="41"/>
      <c r="BL82" s="41"/>
      <c r="BM82" s="43"/>
      <c r="BN82" s="41"/>
      <c r="BO82" s="41"/>
      <c r="BP82" s="41"/>
      <c r="BQ82" s="43"/>
      <c r="BR82" s="41"/>
      <c r="BS82" s="43"/>
      <c r="BT82" s="41"/>
      <c r="BU82" s="41"/>
      <c r="BV82" s="43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3"/>
      <c r="CI82" s="41"/>
      <c r="CJ82" s="41"/>
      <c r="CK82" s="41"/>
      <c r="CL82" s="41"/>
      <c r="CM82" s="44" t="s">
        <v>160</v>
      </c>
      <c r="CN82" s="45" t="n">
        <f aca="false">SUM(CO82:DG82)</f>
        <v>8</v>
      </c>
      <c r="CO82" s="46" t="n">
        <v>0</v>
      </c>
      <c r="CP82" s="46" t="n">
        <v>0</v>
      </c>
      <c r="CQ82" s="46" t="n">
        <v>0</v>
      </c>
      <c r="CR82" s="46" t="n">
        <v>1</v>
      </c>
      <c r="CS82" s="46" t="n">
        <v>1</v>
      </c>
      <c r="CT82" s="46" t="n">
        <v>0</v>
      </c>
      <c r="CU82" s="46" t="n">
        <v>0</v>
      </c>
      <c r="CV82" s="46" t="n">
        <v>0</v>
      </c>
      <c r="CW82" s="46" t="n">
        <v>0</v>
      </c>
      <c r="CX82" s="46" t="n">
        <v>1</v>
      </c>
      <c r="CY82" s="46" t="n">
        <v>1</v>
      </c>
      <c r="CZ82" s="46" t="n">
        <v>2</v>
      </c>
      <c r="DA82" s="46" t="n">
        <v>1</v>
      </c>
      <c r="DB82" s="46" t="n">
        <v>1</v>
      </c>
      <c r="DC82" s="46" t="n">
        <v>0</v>
      </c>
      <c r="DD82" s="46" t="n">
        <v>0</v>
      </c>
      <c r="DE82" s="46" t="n">
        <v>0</v>
      </c>
      <c r="DF82" s="46" t="n">
        <v>0</v>
      </c>
      <c r="DG82" s="46" t="n">
        <v>0</v>
      </c>
      <c r="DH82" s="60" t="s">
        <v>166</v>
      </c>
      <c r="DI82" s="48" t="n">
        <f aca="false">SUM(DJ82,EE82,EH82)</f>
        <v>2</v>
      </c>
      <c r="DJ82" s="49" t="n">
        <f aca="false">SUM(DK82:ED82)</f>
        <v>0</v>
      </c>
      <c r="DK82" s="50" t="n">
        <v>0</v>
      </c>
      <c r="DL82" s="50" t="n">
        <v>0</v>
      </c>
      <c r="DM82" s="50" t="n">
        <v>0</v>
      </c>
      <c r="DN82" s="50" t="n">
        <v>0</v>
      </c>
      <c r="DO82" s="50" t="n">
        <v>0</v>
      </c>
      <c r="DP82" s="51" t="n">
        <v>0</v>
      </c>
      <c r="DQ82" s="51" t="n">
        <v>0</v>
      </c>
      <c r="DR82" s="51" t="n">
        <v>0</v>
      </c>
      <c r="DS82" s="51" t="n">
        <v>0</v>
      </c>
      <c r="DT82" s="51" t="n">
        <v>0</v>
      </c>
      <c r="DU82" s="52" t="n">
        <v>0</v>
      </c>
      <c r="DV82" s="52" t="n">
        <v>0</v>
      </c>
      <c r="DW82" s="52" t="n">
        <v>0</v>
      </c>
      <c r="DX82" s="52" t="n">
        <v>0</v>
      </c>
      <c r="DY82" s="52" t="n">
        <v>0</v>
      </c>
      <c r="DZ82" s="53" t="n">
        <v>0</v>
      </c>
      <c r="EA82" s="53" t="n">
        <v>0</v>
      </c>
      <c r="EB82" s="53" t="n">
        <v>0</v>
      </c>
      <c r="EC82" s="53" t="n">
        <v>0</v>
      </c>
      <c r="ED82" s="53" t="n">
        <v>0</v>
      </c>
      <c r="EE82" s="49" t="n">
        <f aca="false">SUM(EF82:EG82)</f>
        <v>2</v>
      </c>
      <c r="EF82" s="54" t="n">
        <v>2</v>
      </c>
      <c r="EG82" s="54" t="n">
        <v>0</v>
      </c>
      <c r="EH82" s="49" t="n">
        <f aca="false">SUM(EI82:EP82)</f>
        <v>0</v>
      </c>
      <c r="EI82" s="54" t="n">
        <v>0</v>
      </c>
      <c r="EJ82" s="54" t="n">
        <v>0</v>
      </c>
      <c r="EK82" s="54" t="n">
        <v>0</v>
      </c>
      <c r="EL82" s="54" t="n">
        <v>0</v>
      </c>
      <c r="EM82" s="54" t="n">
        <v>0</v>
      </c>
      <c r="EN82" s="54" t="n">
        <v>0</v>
      </c>
      <c r="EO82" s="54" t="n">
        <v>0</v>
      </c>
      <c r="EP82" s="54" t="n">
        <v>0</v>
      </c>
      <c r="EQ82" s="55" t="s">
        <v>167</v>
      </c>
    </row>
    <row r="83" customFormat="false" ht="16.9" hidden="false" customHeight="true" outlineLevel="0" collapsed="false">
      <c r="A83" s="1" t="s">
        <v>378</v>
      </c>
      <c r="B83" s="2" t="n">
        <v>10</v>
      </c>
      <c r="C83" s="2" t="n">
        <v>10</v>
      </c>
      <c r="D83" s="56" t="s">
        <v>379</v>
      </c>
      <c r="E83" s="57" t="n">
        <v>23</v>
      </c>
      <c r="F83" s="58" t="s">
        <v>380</v>
      </c>
      <c r="G83" s="36" t="n">
        <v>23</v>
      </c>
      <c r="H83" s="36"/>
      <c r="I83" s="4" t="n">
        <v>3</v>
      </c>
      <c r="J83" s="4" t="n">
        <f aca="false">K83+U83+CN83+DI83</f>
        <v>8</v>
      </c>
      <c r="K83" s="37" t="n">
        <f aca="false">SUM(L83:S83)</f>
        <v>0</v>
      </c>
      <c r="L83" s="38"/>
      <c r="M83" s="38"/>
      <c r="N83" s="38"/>
      <c r="O83" s="38" t="n">
        <v>0</v>
      </c>
      <c r="P83" s="38" t="n">
        <v>0</v>
      </c>
      <c r="Q83" s="38"/>
      <c r="R83" s="38"/>
      <c r="S83" s="38"/>
      <c r="T83" s="59" t="s">
        <v>152</v>
      </c>
      <c r="U83" s="39" t="n">
        <f aca="false">SUM(V83:CL83)</f>
        <v>0</v>
      </c>
      <c r="V83" s="40"/>
      <c r="W83" s="41" t="n">
        <v>0</v>
      </c>
      <c r="X83" s="41" t="n">
        <v>0</v>
      </c>
      <c r="Y83" s="41" t="n">
        <v>0</v>
      </c>
      <c r="Z83" s="41" t="n">
        <v>0</v>
      </c>
      <c r="AA83" s="41" t="n">
        <v>0</v>
      </c>
      <c r="AB83" s="41" t="n">
        <v>0</v>
      </c>
      <c r="AC83" s="41" t="n">
        <v>0</v>
      </c>
      <c r="AD83" s="42"/>
      <c r="AE83" s="41"/>
      <c r="AF83" s="41"/>
      <c r="AG83" s="41"/>
      <c r="AH83" s="41"/>
      <c r="AI83" s="41"/>
      <c r="AJ83" s="41"/>
      <c r="AK83" s="42"/>
      <c r="AL83" s="41"/>
      <c r="AM83" s="43"/>
      <c r="AN83" s="41"/>
      <c r="AO83" s="41"/>
      <c r="AP83" s="43"/>
      <c r="AQ83" s="41"/>
      <c r="AR83" s="41"/>
      <c r="AS83" s="41"/>
      <c r="AT83" s="41"/>
      <c r="AU83" s="41"/>
      <c r="AV83" s="41"/>
      <c r="AW83" s="41"/>
      <c r="AX83" s="43"/>
      <c r="AY83" s="41"/>
      <c r="AZ83" s="41"/>
      <c r="BA83" s="41"/>
      <c r="BB83" s="41"/>
      <c r="BC83" s="41"/>
      <c r="BD83" s="43"/>
      <c r="BE83" s="41"/>
      <c r="BF83" s="41"/>
      <c r="BG83" s="41"/>
      <c r="BH83" s="41"/>
      <c r="BI83" s="41"/>
      <c r="BJ83" s="41"/>
      <c r="BK83" s="41"/>
      <c r="BL83" s="41"/>
      <c r="BM83" s="43"/>
      <c r="BN83" s="41"/>
      <c r="BO83" s="41"/>
      <c r="BP83" s="41"/>
      <c r="BQ83" s="43"/>
      <c r="BR83" s="41"/>
      <c r="BS83" s="43"/>
      <c r="BT83" s="41"/>
      <c r="BU83" s="41"/>
      <c r="BV83" s="43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3"/>
      <c r="CI83" s="41"/>
      <c r="CJ83" s="41"/>
      <c r="CK83" s="41"/>
      <c r="CL83" s="41"/>
      <c r="CM83" s="44" t="s">
        <v>186</v>
      </c>
      <c r="CN83" s="45" t="n">
        <f aca="false">SUM(CO83:DG83)</f>
        <v>5</v>
      </c>
      <c r="CO83" s="46" t="n">
        <v>0</v>
      </c>
      <c r="CP83" s="46" t="n">
        <v>0</v>
      </c>
      <c r="CQ83" s="46" t="n">
        <v>1</v>
      </c>
      <c r="CR83" s="46" t="n">
        <v>0</v>
      </c>
      <c r="CS83" s="46" t="n">
        <v>0</v>
      </c>
      <c r="CT83" s="46" t="n">
        <v>0</v>
      </c>
      <c r="CU83" s="46" t="n">
        <v>0</v>
      </c>
      <c r="CV83" s="46" t="n">
        <v>0</v>
      </c>
      <c r="CW83" s="46" t="n">
        <v>0</v>
      </c>
      <c r="CX83" s="46" t="n">
        <v>0</v>
      </c>
      <c r="CY83" s="46" t="n">
        <v>0</v>
      </c>
      <c r="CZ83" s="46" t="n">
        <v>0</v>
      </c>
      <c r="DA83" s="46" t="n">
        <v>0</v>
      </c>
      <c r="DB83" s="46" t="n">
        <v>1</v>
      </c>
      <c r="DC83" s="46" t="n">
        <v>1</v>
      </c>
      <c r="DD83" s="46" t="n">
        <v>1</v>
      </c>
      <c r="DE83" s="46" t="n">
        <v>1</v>
      </c>
      <c r="DF83" s="46" t="n">
        <v>0</v>
      </c>
      <c r="DG83" s="46" t="n">
        <v>0</v>
      </c>
      <c r="DH83" s="60" t="s">
        <v>228</v>
      </c>
      <c r="DI83" s="48" t="n">
        <f aca="false">SUM(DJ83,EE83,EH83)</f>
        <v>3</v>
      </c>
      <c r="DJ83" s="49" t="n">
        <f aca="false">SUM(DK83:ED83)</f>
        <v>1</v>
      </c>
      <c r="DK83" s="50" t="n">
        <v>0</v>
      </c>
      <c r="DL83" s="50" t="n">
        <v>0</v>
      </c>
      <c r="DM83" s="50" t="n">
        <v>0</v>
      </c>
      <c r="DN83" s="50" t="n">
        <v>0</v>
      </c>
      <c r="DO83" s="50" t="n">
        <v>0</v>
      </c>
      <c r="DP83" s="51" t="n">
        <v>0</v>
      </c>
      <c r="DQ83" s="51" t="n">
        <v>0</v>
      </c>
      <c r="DR83" s="51" t="n">
        <v>0</v>
      </c>
      <c r="DS83" s="51" t="n">
        <v>0</v>
      </c>
      <c r="DT83" s="51" t="n">
        <v>0</v>
      </c>
      <c r="DU83" s="52" t="n">
        <v>0</v>
      </c>
      <c r="DV83" s="52" t="n">
        <v>0</v>
      </c>
      <c r="DW83" s="52" t="n">
        <v>0</v>
      </c>
      <c r="DX83" s="52" t="n">
        <v>0</v>
      </c>
      <c r="DY83" s="52" t="n">
        <v>1</v>
      </c>
      <c r="DZ83" s="53" t="n">
        <v>0</v>
      </c>
      <c r="EA83" s="53" t="n">
        <v>0</v>
      </c>
      <c r="EB83" s="53" t="n">
        <v>0</v>
      </c>
      <c r="EC83" s="53" t="n">
        <v>0</v>
      </c>
      <c r="ED83" s="53" t="n">
        <v>0</v>
      </c>
      <c r="EE83" s="49" t="n">
        <f aca="false">SUM(EF83:EG83)</f>
        <v>2</v>
      </c>
      <c r="EF83" s="54" t="n">
        <v>1</v>
      </c>
      <c r="EG83" s="54" t="n">
        <v>1</v>
      </c>
      <c r="EH83" s="49" t="n">
        <f aca="false">SUM(EI83:EP83)</f>
        <v>0</v>
      </c>
      <c r="EI83" s="54" t="n">
        <v>0</v>
      </c>
      <c r="EJ83" s="54" t="n">
        <v>0</v>
      </c>
      <c r="EK83" s="54" t="n">
        <v>0</v>
      </c>
      <c r="EL83" s="54" t="n">
        <v>0</v>
      </c>
      <c r="EM83" s="54" t="n">
        <v>0</v>
      </c>
      <c r="EN83" s="54" t="n">
        <v>0</v>
      </c>
      <c r="EO83" s="54" t="n">
        <v>0</v>
      </c>
      <c r="EP83" s="54" t="n">
        <v>0</v>
      </c>
      <c r="EQ83" s="55" t="s">
        <v>187</v>
      </c>
    </row>
    <row r="84" customFormat="false" ht="16.9" hidden="false" customHeight="true" outlineLevel="0" collapsed="false">
      <c r="A84" s="1" t="s">
        <v>381</v>
      </c>
      <c r="B84" s="2" t="n">
        <v>10</v>
      </c>
      <c r="C84" s="2" t="n">
        <v>10</v>
      </c>
      <c r="D84" s="56" t="s">
        <v>382</v>
      </c>
      <c r="E84" s="57" t="n">
        <v>18</v>
      </c>
      <c r="F84" s="67" t="s">
        <v>383</v>
      </c>
      <c r="G84" s="88" t="n">
        <v>18</v>
      </c>
      <c r="H84" s="88"/>
      <c r="J84" s="4" t="n">
        <f aca="false">K84+U84+CN84+DI84</f>
        <v>0</v>
      </c>
      <c r="K84" s="37" t="n">
        <f aca="false">SUM(L84:S84)</f>
        <v>0</v>
      </c>
      <c r="L84" s="38"/>
      <c r="M84" s="38"/>
      <c r="N84" s="38"/>
      <c r="O84" s="38"/>
      <c r="P84" s="38"/>
      <c r="Q84" s="38"/>
      <c r="R84" s="38"/>
      <c r="S84" s="38"/>
      <c r="T84" s="59" t="s">
        <v>152</v>
      </c>
      <c r="U84" s="39" t="n">
        <f aca="false">SUM(V84:CL84)</f>
        <v>0</v>
      </c>
      <c r="V84" s="40"/>
      <c r="W84" s="41" t="n">
        <v>0</v>
      </c>
      <c r="X84" s="41" t="n">
        <v>0</v>
      </c>
      <c r="Y84" s="41" t="n">
        <v>0</v>
      </c>
      <c r="Z84" s="41" t="n">
        <v>0</v>
      </c>
      <c r="AA84" s="41" t="n">
        <v>0</v>
      </c>
      <c r="AB84" s="41" t="n">
        <v>0</v>
      </c>
      <c r="AC84" s="41" t="n">
        <v>0</v>
      </c>
      <c r="AD84" s="42"/>
      <c r="AE84" s="41" t="n">
        <v>0</v>
      </c>
      <c r="AF84" s="41" t="n">
        <v>0</v>
      </c>
      <c r="AG84" s="41" t="n">
        <v>0</v>
      </c>
      <c r="AH84" s="41" t="n">
        <v>0</v>
      </c>
      <c r="AI84" s="41" t="n">
        <v>0</v>
      </c>
      <c r="AJ84" s="41" t="n">
        <v>0</v>
      </c>
      <c r="AK84" s="42"/>
      <c r="AL84" s="41" t="n">
        <v>0</v>
      </c>
      <c r="AM84" s="43"/>
      <c r="AN84" s="41" t="n">
        <v>0</v>
      </c>
      <c r="AO84" s="41" t="n">
        <v>0</v>
      </c>
      <c r="AP84" s="43"/>
      <c r="AQ84" s="41" t="n">
        <v>0</v>
      </c>
      <c r="AR84" s="41" t="n">
        <v>0</v>
      </c>
      <c r="AS84" s="41" t="n">
        <v>0</v>
      </c>
      <c r="AT84" s="41" t="n">
        <v>0</v>
      </c>
      <c r="AU84" s="41" t="n">
        <v>0</v>
      </c>
      <c r="AV84" s="41" t="n">
        <v>0</v>
      </c>
      <c r="AW84" s="41" t="n">
        <v>0</v>
      </c>
      <c r="AX84" s="43"/>
      <c r="AY84" s="41" t="n">
        <v>0</v>
      </c>
      <c r="AZ84" s="41" t="n">
        <v>0</v>
      </c>
      <c r="BA84" s="41" t="n">
        <v>0</v>
      </c>
      <c r="BB84" s="41" t="n">
        <v>0</v>
      </c>
      <c r="BC84" s="41" t="n">
        <v>0</v>
      </c>
      <c r="BD84" s="43"/>
      <c r="BE84" s="41" t="n">
        <v>0</v>
      </c>
      <c r="BF84" s="41" t="n">
        <v>0</v>
      </c>
      <c r="BG84" s="41" t="n">
        <v>0</v>
      </c>
      <c r="BH84" s="41" t="n">
        <v>0</v>
      </c>
      <c r="BI84" s="41" t="n">
        <v>0</v>
      </c>
      <c r="BJ84" s="41" t="n">
        <v>0</v>
      </c>
      <c r="BK84" s="41" t="n">
        <v>0</v>
      </c>
      <c r="BL84" s="41" t="n">
        <v>0</v>
      </c>
      <c r="BM84" s="43"/>
      <c r="BN84" s="41" t="n">
        <v>0</v>
      </c>
      <c r="BO84" s="41" t="n">
        <v>0</v>
      </c>
      <c r="BP84" s="41" t="n">
        <v>0</v>
      </c>
      <c r="BQ84" s="43"/>
      <c r="BR84" s="41" t="n">
        <v>0</v>
      </c>
      <c r="BS84" s="43"/>
      <c r="BT84" s="41" t="n">
        <v>0</v>
      </c>
      <c r="BU84" s="41" t="n">
        <v>0</v>
      </c>
      <c r="BV84" s="43"/>
      <c r="BW84" s="41" t="n">
        <v>0</v>
      </c>
      <c r="BX84" s="41" t="n">
        <v>0</v>
      </c>
      <c r="BY84" s="41" t="n">
        <v>0</v>
      </c>
      <c r="BZ84" s="41" t="n">
        <v>0</v>
      </c>
      <c r="CA84" s="41" t="n">
        <v>0</v>
      </c>
      <c r="CB84" s="41" t="n">
        <v>0</v>
      </c>
      <c r="CC84" s="41" t="n">
        <v>0</v>
      </c>
      <c r="CD84" s="41" t="n">
        <v>0</v>
      </c>
      <c r="CE84" s="41" t="n">
        <v>0</v>
      </c>
      <c r="CF84" s="41" t="n">
        <v>0</v>
      </c>
      <c r="CG84" s="41" t="n">
        <v>0</v>
      </c>
      <c r="CH84" s="43"/>
      <c r="CI84" s="41" t="n">
        <v>0</v>
      </c>
      <c r="CJ84" s="41" t="n">
        <v>0</v>
      </c>
      <c r="CK84" s="41" t="n">
        <v>0</v>
      </c>
      <c r="CL84" s="41" t="n">
        <v>0</v>
      </c>
      <c r="CM84" s="44" t="s">
        <v>153</v>
      </c>
      <c r="CN84" s="45" t="n">
        <f aca="false">SUM(CO84:DG84)</f>
        <v>0</v>
      </c>
      <c r="CO84" s="46" t="n">
        <v>0</v>
      </c>
      <c r="CP84" s="46" t="n">
        <v>0</v>
      </c>
      <c r="CQ84" s="46" t="n">
        <v>0</v>
      </c>
      <c r="CR84" s="46" t="n">
        <v>0</v>
      </c>
      <c r="CS84" s="46" t="n">
        <v>0</v>
      </c>
      <c r="CT84" s="46" t="n">
        <v>0</v>
      </c>
      <c r="CU84" s="46" t="n">
        <v>0</v>
      </c>
      <c r="CV84" s="46" t="n">
        <v>0</v>
      </c>
      <c r="CW84" s="46" t="n">
        <v>0</v>
      </c>
      <c r="CX84" s="46" t="n">
        <v>0</v>
      </c>
      <c r="CY84" s="46" t="n">
        <v>0</v>
      </c>
      <c r="CZ84" s="46" t="n">
        <v>0</v>
      </c>
      <c r="DA84" s="46" t="n">
        <v>0</v>
      </c>
      <c r="DB84" s="46" t="n">
        <v>0</v>
      </c>
      <c r="DC84" s="46" t="n">
        <v>0</v>
      </c>
      <c r="DD84" s="46" t="n">
        <v>0</v>
      </c>
      <c r="DE84" s="46" t="n">
        <v>0</v>
      </c>
      <c r="DF84" s="46" t="n">
        <v>0</v>
      </c>
      <c r="DG84" s="46" t="n">
        <v>0</v>
      </c>
      <c r="DH84" s="60" t="s">
        <v>154</v>
      </c>
      <c r="DI84" s="48" t="n">
        <f aca="false">SUM(DJ84,EE84,EH84)</f>
        <v>0</v>
      </c>
      <c r="DJ84" s="49" t="n">
        <f aca="false">SUM(DK84:ED84)</f>
        <v>0</v>
      </c>
      <c r="DK84" s="50" t="n">
        <v>0</v>
      </c>
      <c r="DL84" s="50" t="n">
        <v>0</v>
      </c>
      <c r="DM84" s="50" t="n">
        <v>0</v>
      </c>
      <c r="DN84" s="50" t="n">
        <v>0</v>
      </c>
      <c r="DO84" s="50" t="n">
        <v>0</v>
      </c>
      <c r="DP84" s="51" t="n">
        <v>0</v>
      </c>
      <c r="DQ84" s="51" t="n">
        <v>0</v>
      </c>
      <c r="DR84" s="51" t="n">
        <v>0</v>
      </c>
      <c r="DS84" s="51" t="n">
        <v>0</v>
      </c>
      <c r="DT84" s="51" t="n">
        <v>0</v>
      </c>
      <c r="DU84" s="52" t="n">
        <v>0</v>
      </c>
      <c r="DV84" s="52" t="n">
        <v>0</v>
      </c>
      <c r="DW84" s="52" t="n">
        <v>0</v>
      </c>
      <c r="DX84" s="52" t="n">
        <v>0</v>
      </c>
      <c r="DY84" s="52" t="n">
        <v>0</v>
      </c>
      <c r="DZ84" s="53" t="n">
        <v>0</v>
      </c>
      <c r="EA84" s="53" t="n">
        <v>0</v>
      </c>
      <c r="EB84" s="53" t="n">
        <v>0</v>
      </c>
      <c r="EC84" s="53" t="n">
        <v>0</v>
      </c>
      <c r="ED84" s="53" t="n">
        <v>0</v>
      </c>
      <c r="EE84" s="49" t="n">
        <f aca="false">SUM(EF84:EG84)</f>
        <v>0</v>
      </c>
      <c r="EF84" s="54" t="n">
        <v>0</v>
      </c>
      <c r="EG84" s="54" t="n">
        <v>0</v>
      </c>
      <c r="EH84" s="49" t="n">
        <f aca="false">SUM(EI84:EP84)</f>
        <v>0</v>
      </c>
      <c r="EI84" s="54" t="n">
        <v>0</v>
      </c>
      <c r="EJ84" s="54" t="n">
        <v>0</v>
      </c>
      <c r="EK84" s="54" t="n">
        <v>0</v>
      </c>
      <c r="EL84" s="54" t="n">
        <v>0</v>
      </c>
      <c r="EM84" s="54" t="n">
        <v>0</v>
      </c>
      <c r="EN84" s="54" t="n">
        <v>0</v>
      </c>
      <c r="EO84" s="54" t="n">
        <v>0</v>
      </c>
      <c r="EP84" s="54" t="n">
        <v>0</v>
      </c>
      <c r="EQ84" s="55" t="s">
        <v>155</v>
      </c>
    </row>
    <row r="85" customFormat="false" ht="16.9" hidden="false" customHeight="true" outlineLevel="0" collapsed="false">
      <c r="A85" s="90" t="s">
        <v>384</v>
      </c>
      <c r="B85" s="91" t="n">
        <v>10</v>
      </c>
      <c r="C85" s="91" t="n">
        <v>10</v>
      </c>
      <c r="D85" s="56" t="s">
        <v>385</v>
      </c>
      <c r="E85" s="57" t="n">
        <v>42</v>
      </c>
      <c r="F85" s="79" t="s">
        <v>219</v>
      </c>
      <c r="G85" s="36" t="n">
        <v>42</v>
      </c>
      <c r="H85" s="36"/>
      <c r="I85" s="66"/>
      <c r="J85" s="66" t="n">
        <f aca="false">K85+U85+CN85+DI85</f>
        <v>0</v>
      </c>
      <c r="K85" s="37" t="n">
        <f aca="false">SUM(L85:S85)</f>
        <v>0</v>
      </c>
      <c r="L85" s="38"/>
      <c r="M85" s="38"/>
      <c r="N85" s="38"/>
      <c r="O85" s="38"/>
      <c r="P85" s="38"/>
      <c r="Q85" s="38"/>
      <c r="R85" s="38"/>
      <c r="S85" s="38"/>
      <c r="T85" s="59" t="s">
        <v>159</v>
      </c>
      <c r="U85" s="39" t="n">
        <f aca="false">SUM(V85:CL85)</f>
        <v>0</v>
      </c>
      <c r="V85" s="40"/>
      <c r="W85" s="41" t="n">
        <v>0</v>
      </c>
      <c r="X85" s="41" t="n">
        <v>0</v>
      </c>
      <c r="Y85" s="41" t="n">
        <v>0</v>
      </c>
      <c r="Z85" s="41" t="n">
        <v>0</v>
      </c>
      <c r="AA85" s="41" t="n">
        <v>0</v>
      </c>
      <c r="AB85" s="41" t="n">
        <v>0</v>
      </c>
      <c r="AC85" s="41" t="n">
        <v>0</v>
      </c>
      <c r="AD85" s="42"/>
      <c r="AE85" s="41"/>
      <c r="AF85" s="41"/>
      <c r="AG85" s="41"/>
      <c r="AH85" s="41"/>
      <c r="AI85" s="41"/>
      <c r="AJ85" s="41"/>
      <c r="AK85" s="42"/>
      <c r="AL85" s="41"/>
      <c r="AM85" s="43"/>
      <c r="AN85" s="41"/>
      <c r="AO85" s="41"/>
      <c r="AP85" s="43"/>
      <c r="AQ85" s="41"/>
      <c r="AR85" s="41"/>
      <c r="AS85" s="41"/>
      <c r="AT85" s="41"/>
      <c r="AU85" s="41"/>
      <c r="AV85" s="41"/>
      <c r="AW85" s="41"/>
      <c r="AX85" s="43"/>
      <c r="AY85" s="41"/>
      <c r="AZ85" s="41"/>
      <c r="BA85" s="41"/>
      <c r="BB85" s="41"/>
      <c r="BC85" s="41"/>
      <c r="BD85" s="43"/>
      <c r="BE85" s="41"/>
      <c r="BF85" s="41"/>
      <c r="BG85" s="41"/>
      <c r="BH85" s="41"/>
      <c r="BI85" s="41"/>
      <c r="BJ85" s="41"/>
      <c r="BK85" s="41"/>
      <c r="BL85" s="41"/>
      <c r="BM85" s="43"/>
      <c r="BN85" s="41"/>
      <c r="BO85" s="41"/>
      <c r="BP85" s="41"/>
      <c r="BQ85" s="43"/>
      <c r="BR85" s="41"/>
      <c r="BS85" s="43"/>
      <c r="BT85" s="41"/>
      <c r="BU85" s="41"/>
      <c r="BV85" s="43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3"/>
      <c r="CI85" s="41"/>
      <c r="CJ85" s="41"/>
      <c r="CK85" s="41"/>
      <c r="CL85" s="41"/>
      <c r="CM85" s="44" t="s">
        <v>160</v>
      </c>
      <c r="CN85" s="45" t="n">
        <f aca="false">SUM(CO85:DG85)</f>
        <v>0</v>
      </c>
      <c r="CO85" s="46" t="n">
        <v>0</v>
      </c>
      <c r="CP85" s="46" t="n">
        <v>0</v>
      </c>
      <c r="CQ85" s="46" t="n">
        <v>0</v>
      </c>
      <c r="CR85" s="46" t="n">
        <v>0</v>
      </c>
      <c r="CS85" s="46" t="n">
        <v>0</v>
      </c>
      <c r="CT85" s="46" t="n">
        <v>0</v>
      </c>
      <c r="CU85" s="46" t="n">
        <v>0</v>
      </c>
      <c r="CV85" s="46" t="n">
        <v>0</v>
      </c>
      <c r="CW85" s="46" t="n">
        <v>0</v>
      </c>
      <c r="CX85" s="46" t="n">
        <v>0</v>
      </c>
      <c r="CY85" s="46" t="n">
        <v>0</v>
      </c>
      <c r="CZ85" s="46" t="n">
        <v>0</v>
      </c>
      <c r="DA85" s="46" t="n">
        <v>0</v>
      </c>
      <c r="DB85" s="46" t="n">
        <v>0</v>
      </c>
      <c r="DC85" s="46" t="n">
        <v>0</v>
      </c>
      <c r="DD85" s="46" t="n">
        <v>0</v>
      </c>
      <c r="DE85" s="46" t="n">
        <v>0</v>
      </c>
      <c r="DF85" s="46" t="n">
        <v>0</v>
      </c>
      <c r="DG85" s="46" t="n">
        <v>0</v>
      </c>
      <c r="DH85" s="60" t="s">
        <v>166</v>
      </c>
      <c r="DI85" s="48" t="n">
        <f aca="false">SUM(DJ85,EE85,EH85)</f>
        <v>0</v>
      </c>
      <c r="DJ85" s="49" t="n">
        <f aca="false">SUM(DK85:ED85)</f>
        <v>0</v>
      </c>
      <c r="DK85" s="50" t="n">
        <v>0</v>
      </c>
      <c r="DL85" s="50" t="n">
        <v>0</v>
      </c>
      <c r="DM85" s="50" t="n">
        <v>0</v>
      </c>
      <c r="DN85" s="50" t="n">
        <v>0</v>
      </c>
      <c r="DO85" s="50" t="n">
        <v>0</v>
      </c>
      <c r="DP85" s="51" t="n">
        <v>0</v>
      </c>
      <c r="DQ85" s="51" t="n">
        <v>0</v>
      </c>
      <c r="DR85" s="51" t="n">
        <v>0</v>
      </c>
      <c r="DS85" s="51" t="n">
        <v>0</v>
      </c>
      <c r="DT85" s="51" t="n">
        <v>0</v>
      </c>
      <c r="DU85" s="52" t="n">
        <v>0</v>
      </c>
      <c r="DV85" s="52" t="n">
        <v>0</v>
      </c>
      <c r="DW85" s="52" t="n">
        <v>0</v>
      </c>
      <c r="DX85" s="52" t="n">
        <v>0</v>
      </c>
      <c r="DY85" s="52" t="n">
        <v>0</v>
      </c>
      <c r="DZ85" s="53" t="n">
        <v>0</v>
      </c>
      <c r="EA85" s="53" t="n">
        <v>0</v>
      </c>
      <c r="EB85" s="53" t="n">
        <v>0</v>
      </c>
      <c r="EC85" s="53" t="n">
        <v>0</v>
      </c>
      <c r="ED85" s="53" t="n">
        <v>0</v>
      </c>
      <c r="EE85" s="49" t="n">
        <f aca="false">SUM(EF85:EG85)</f>
        <v>0</v>
      </c>
      <c r="EF85" s="54" t="n">
        <v>0</v>
      </c>
      <c r="EG85" s="54" t="n">
        <v>0</v>
      </c>
      <c r="EH85" s="49" t="n">
        <f aca="false">SUM(EI85:EP85)</f>
        <v>0</v>
      </c>
      <c r="EI85" s="54" t="n">
        <v>0</v>
      </c>
      <c r="EJ85" s="54" t="n">
        <v>0</v>
      </c>
      <c r="EK85" s="54" t="n">
        <v>0</v>
      </c>
      <c r="EL85" s="54" t="n">
        <v>0</v>
      </c>
      <c r="EM85" s="54" t="n">
        <v>0</v>
      </c>
      <c r="EN85" s="54" t="n">
        <v>0</v>
      </c>
      <c r="EO85" s="54" t="n">
        <v>0</v>
      </c>
      <c r="EP85" s="54" t="n">
        <v>0</v>
      </c>
      <c r="EQ85" s="55" t="s">
        <v>179</v>
      </c>
    </row>
    <row r="86" customFormat="false" ht="16.9" hidden="false" customHeight="true" outlineLevel="0" collapsed="false">
      <c r="A86" s="74" t="s">
        <v>386</v>
      </c>
      <c r="B86" s="75" t="n">
        <v>10</v>
      </c>
      <c r="C86" s="75" t="n">
        <v>10</v>
      </c>
      <c r="D86" s="56" t="s">
        <v>387</v>
      </c>
    </row>
    <row r="87" customFormat="false" ht="16.9" hidden="false" customHeight="true" outlineLevel="0" collapsed="false">
      <c r="A87" s="1" t="s">
        <v>388</v>
      </c>
      <c r="B87" s="2" t="n">
        <v>10</v>
      </c>
      <c r="C87" s="2" t="n">
        <v>10</v>
      </c>
      <c r="D87" s="56" t="s">
        <v>389</v>
      </c>
    </row>
    <row r="88" customFormat="false" ht="16.9" hidden="false" customHeight="true" outlineLevel="0" collapsed="false">
      <c r="A88" s="1" t="s">
        <v>390</v>
      </c>
      <c r="B88" s="2" t="n">
        <v>10</v>
      </c>
      <c r="C88" s="2" t="n">
        <v>10</v>
      </c>
      <c r="D88" s="56" t="s">
        <v>391</v>
      </c>
    </row>
    <row r="89" customFormat="false" ht="16.9" hidden="false" customHeight="true" outlineLevel="0" collapsed="false">
      <c r="A89" s="1" t="s">
        <v>392</v>
      </c>
      <c r="B89" s="2" t="n">
        <v>10</v>
      </c>
      <c r="C89" s="2" t="n">
        <v>10</v>
      </c>
      <c r="D89" s="56" t="s">
        <v>393</v>
      </c>
    </row>
    <row r="90" customFormat="false" ht="16.9" hidden="false" customHeight="true" outlineLevel="0" collapsed="false">
      <c r="A90" s="1" t="s">
        <v>394</v>
      </c>
      <c r="B90" s="2" t="n">
        <v>10</v>
      </c>
      <c r="C90" s="2" t="n">
        <v>10</v>
      </c>
      <c r="D90" s="56" t="s">
        <v>395</v>
      </c>
    </row>
    <row r="91" customFormat="false" ht="16.9" hidden="false" customHeight="true" outlineLevel="0" collapsed="false">
      <c r="A91" s="1" t="s">
        <v>396</v>
      </c>
      <c r="B91" s="2" t="n">
        <v>10</v>
      </c>
      <c r="C91" s="2" t="n">
        <v>10</v>
      </c>
      <c r="D91" s="56" t="s">
        <v>397</v>
      </c>
    </row>
    <row r="92" customFormat="false" ht="16.9" hidden="false" customHeight="true" outlineLevel="0" collapsed="false">
      <c r="A92" s="80" t="s">
        <v>398</v>
      </c>
      <c r="B92" s="81" t="n">
        <v>10</v>
      </c>
      <c r="C92" s="2" t="n">
        <v>10</v>
      </c>
      <c r="D92" s="56" t="s">
        <v>399</v>
      </c>
      <c r="I92" s="2"/>
      <c r="J92" s="2"/>
    </row>
    <row r="93" customFormat="false" ht="16.9" hidden="false" customHeight="true" outlineLevel="0" collapsed="false">
      <c r="A93" s="1" t="s">
        <v>400</v>
      </c>
      <c r="B93" s="2" t="n">
        <v>10</v>
      </c>
      <c r="C93" s="2" t="n">
        <v>10</v>
      </c>
      <c r="D93" s="56" t="s">
        <v>401</v>
      </c>
    </row>
    <row r="94" customFormat="false" ht="16.9" hidden="false" customHeight="true" outlineLevel="0" collapsed="false">
      <c r="A94" s="1" t="s">
        <v>402</v>
      </c>
      <c r="B94" s="2" t="n">
        <v>10</v>
      </c>
      <c r="C94" s="2" t="n">
        <v>10</v>
      </c>
      <c r="D94" s="56" t="s">
        <v>403</v>
      </c>
    </row>
    <row r="95" customFormat="false" ht="16.9" hidden="false" customHeight="true" outlineLevel="0" collapsed="false">
      <c r="A95" s="1" t="s">
        <v>404</v>
      </c>
      <c r="B95" s="2" t="n">
        <v>10</v>
      </c>
      <c r="C95" s="2" t="n">
        <v>10</v>
      </c>
      <c r="D95" s="56" t="s">
        <v>405</v>
      </c>
    </row>
    <row r="96" customFormat="false" ht="16.9" hidden="false" customHeight="true" outlineLevel="0" collapsed="false">
      <c r="A96" s="1" t="s">
        <v>406</v>
      </c>
      <c r="B96" s="2" t="n">
        <v>10</v>
      </c>
      <c r="C96" s="2" t="n">
        <v>10</v>
      </c>
      <c r="D96" s="56" t="s">
        <v>407</v>
      </c>
    </row>
    <row r="97" customFormat="false" ht="16.9" hidden="false" customHeight="true" outlineLevel="0" collapsed="false">
      <c r="A97" s="1" t="s">
        <v>408</v>
      </c>
      <c r="B97" s="2" t="n">
        <v>10</v>
      </c>
      <c r="C97" s="2" t="n">
        <v>10</v>
      </c>
      <c r="D97" s="56" t="s">
        <v>409</v>
      </c>
    </row>
    <row r="98" customFormat="false" ht="16.9" hidden="false" customHeight="true" outlineLevel="0" collapsed="false">
      <c r="A98" s="1" t="s">
        <v>410</v>
      </c>
      <c r="B98" s="2" t="n">
        <v>10</v>
      </c>
      <c r="C98" s="2" t="n">
        <v>10</v>
      </c>
      <c r="D98" s="56" t="s">
        <v>411</v>
      </c>
    </row>
    <row r="99" customFormat="false" ht="16.9" hidden="false" customHeight="true" outlineLevel="0" collapsed="false">
      <c r="A99" s="1" t="s">
        <v>412</v>
      </c>
      <c r="B99" s="2" t="n">
        <v>10</v>
      </c>
      <c r="C99" s="2" t="n">
        <v>10</v>
      </c>
      <c r="D99" s="56" t="s">
        <v>413</v>
      </c>
    </row>
    <row r="100" customFormat="false" ht="16.9" hidden="false" customHeight="true" outlineLevel="0" collapsed="false">
      <c r="A100" s="1" t="s">
        <v>414</v>
      </c>
      <c r="B100" s="2" t="n">
        <v>10</v>
      </c>
      <c r="C100" s="2" t="n">
        <v>10</v>
      </c>
      <c r="D100" s="56" t="s">
        <v>415</v>
      </c>
    </row>
    <row r="101" customFormat="false" ht="16.9" hidden="false" customHeight="true" outlineLevel="0" collapsed="false">
      <c r="A101" s="1" t="s">
        <v>416</v>
      </c>
      <c r="B101" s="2" t="n">
        <v>10</v>
      </c>
      <c r="C101" s="2" t="n">
        <v>10</v>
      </c>
      <c r="D101" s="56" t="s">
        <v>417</v>
      </c>
      <c r="AEU101" s="82"/>
      <c r="AEV101" s="82"/>
      <c r="AEW101" s="82"/>
      <c r="AEX101" s="82"/>
      <c r="AEY101" s="82"/>
      <c r="AEZ101" s="82"/>
      <c r="AFA101" s="82"/>
      <c r="AFB101" s="82"/>
      <c r="AFC101" s="82"/>
      <c r="AFD101" s="82"/>
      <c r="AFE101" s="82"/>
      <c r="AFF101" s="82"/>
      <c r="AFG101" s="82"/>
      <c r="AFH101" s="82"/>
      <c r="AFI101" s="82"/>
      <c r="AFJ101" s="82"/>
      <c r="AFK101" s="82"/>
      <c r="AFL101" s="82"/>
      <c r="AFM101" s="82"/>
      <c r="AFN101" s="82"/>
      <c r="AFO101" s="82"/>
      <c r="AFP101" s="82"/>
      <c r="AFQ101" s="82"/>
      <c r="AFR101" s="82"/>
      <c r="AFS101" s="82"/>
      <c r="AFT101" s="82"/>
      <c r="AFU101" s="82"/>
      <c r="AFV101" s="82"/>
      <c r="AFW101" s="82"/>
      <c r="AFX101" s="82"/>
      <c r="AFY101" s="82"/>
      <c r="AFZ101" s="82"/>
      <c r="AGA101" s="82"/>
      <c r="AGB101" s="82"/>
      <c r="AGC101" s="82"/>
      <c r="AGD101" s="82"/>
      <c r="AGE101" s="82"/>
      <c r="AGF101" s="82"/>
      <c r="AGG101" s="82"/>
      <c r="AGH101" s="82"/>
      <c r="AGI101" s="82"/>
      <c r="AGJ101" s="82"/>
      <c r="AGK101" s="82"/>
      <c r="AGL101" s="82"/>
      <c r="AGM101" s="82"/>
      <c r="AGN101" s="82"/>
      <c r="AGO101" s="82"/>
      <c r="AGP101" s="82"/>
      <c r="AGQ101" s="82"/>
      <c r="AGR101" s="82"/>
      <c r="AGS101" s="82"/>
      <c r="AGT101" s="82"/>
      <c r="AGU101" s="82"/>
      <c r="AGV101" s="82"/>
      <c r="AGW101" s="82"/>
      <c r="AGX101" s="82"/>
      <c r="AGY101" s="82"/>
      <c r="AGZ101" s="82"/>
      <c r="AHA101" s="82"/>
      <c r="AHB101" s="82"/>
      <c r="AHC101" s="82"/>
      <c r="AHD101" s="82"/>
      <c r="AHE101" s="82"/>
      <c r="AHF101" s="82"/>
      <c r="AHG101" s="82"/>
      <c r="AHH101" s="82"/>
      <c r="AHI101" s="82"/>
      <c r="AHJ101" s="82"/>
      <c r="AHK101" s="82"/>
      <c r="AHL101" s="82"/>
      <c r="AHM101" s="82"/>
      <c r="AHN101" s="82"/>
      <c r="AHO101" s="82"/>
      <c r="AHP101" s="82"/>
      <c r="AHQ101" s="82"/>
      <c r="AHR101" s="82"/>
      <c r="AHS101" s="82"/>
      <c r="AHT101" s="82"/>
      <c r="AHU101" s="82"/>
      <c r="AHV101" s="82"/>
      <c r="AHW101" s="82"/>
      <c r="AHX101" s="82"/>
      <c r="AHY101" s="82"/>
      <c r="AHZ101" s="82"/>
      <c r="AIA101" s="82"/>
      <c r="AIB101" s="82"/>
      <c r="AIC101" s="82"/>
      <c r="AID101" s="82"/>
      <c r="AIE101" s="82"/>
      <c r="AIF101" s="82"/>
      <c r="AIG101" s="82"/>
      <c r="AIH101" s="82"/>
      <c r="AII101" s="82"/>
      <c r="AIJ101" s="82"/>
      <c r="AIK101" s="82"/>
      <c r="AIL101" s="82"/>
      <c r="AIM101" s="82"/>
      <c r="AIN101" s="82"/>
      <c r="AIO101" s="82"/>
      <c r="AIP101" s="82"/>
      <c r="AIQ101" s="82"/>
      <c r="AIR101" s="82"/>
      <c r="AIS101" s="82"/>
      <c r="AIT101" s="82"/>
      <c r="AIU101" s="82"/>
      <c r="AIV101" s="82"/>
      <c r="AIW101" s="82"/>
      <c r="AIX101" s="82"/>
      <c r="AIY101" s="82"/>
      <c r="AIZ101" s="82"/>
      <c r="AJA101" s="82"/>
      <c r="AJB101" s="82"/>
      <c r="AJC101" s="82"/>
      <c r="AJD101" s="82"/>
      <c r="AJE101" s="82"/>
      <c r="AJF101" s="82"/>
      <c r="AJG101" s="82"/>
      <c r="AJH101" s="82"/>
      <c r="AJI101" s="82"/>
      <c r="AJJ101" s="82"/>
      <c r="AJK101" s="82"/>
      <c r="AJL101" s="82"/>
      <c r="AJM101" s="82"/>
      <c r="AJN101" s="82"/>
      <c r="AJO101" s="82"/>
      <c r="AJP101" s="82"/>
      <c r="AJQ101" s="82"/>
      <c r="AJR101" s="82"/>
      <c r="AJS101" s="82"/>
      <c r="AJT101" s="82"/>
      <c r="AJU101" s="82"/>
      <c r="AJV101" s="82"/>
      <c r="AJW101" s="82"/>
      <c r="AJX101" s="82"/>
      <c r="AJY101" s="82"/>
      <c r="AJZ101" s="82"/>
      <c r="AKA101" s="82"/>
      <c r="AKB101" s="82"/>
      <c r="AKC101" s="82"/>
      <c r="AKD101" s="82"/>
      <c r="AKE101" s="82"/>
      <c r="AKF101" s="82"/>
      <c r="AKG101" s="82"/>
      <c r="AKH101" s="82"/>
      <c r="AKI101" s="82"/>
      <c r="AKJ101" s="82"/>
      <c r="AKK101" s="82"/>
      <c r="AKL101" s="82"/>
      <c r="AKM101" s="82"/>
      <c r="AKN101" s="82"/>
      <c r="AKO101" s="82"/>
      <c r="AKP101" s="82"/>
      <c r="AKQ101" s="82"/>
      <c r="AKR101" s="82"/>
      <c r="AKS101" s="82"/>
      <c r="AKT101" s="82"/>
      <c r="AKU101" s="82"/>
      <c r="AKV101" s="82"/>
      <c r="AKW101" s="82"/>
      <c r="AKX101" s="82"/>
      <c r="AKY101" s="82"/>
      <c r="AKZ101" s="82"/>
      <c r="ALA101" s="82"/>
      <c r="ALB101" s="82"/>
      <c r="ALC101" s="82"/>
      <c r="ALD101" s="82"/>
      <c r="ALE101" s="82"/>
      <c r="ALF101" s="82"/>
      <c r="ALG101" s="82"/>
      <c r="ALH101" s="82"/>
      <c r="ALI101" s="82"/>
      <c r="ALJ101" s="82"/>
      <c r="ALK101" s="82"/>
      <c r="ALL101" s="82"/>
      <c r="ALM101" s="82"/>
      <c r="ALN101" s="82"/>
      <c r="ALO101" s="82"/>
      <c r="ALP101" s="82"/>
      <c r="ALQ101" s="82"/>
      <c r="ALR101" s="82"/>
      <c r="ALS101" s="82"/>
      <c r="ALT101" s="82"/>
      <c r="ALU101" s="82"/>
      <c r="ALV101" s="82"/>
      <c r="ALW101" s="82"/>
      <c r="ALX101" s="82"/>
      <c r="ALY101" s="82"/>
      <c r="ALZ101" s="82"/>
      <c r="AMA101" s="82"/>
      <c r="AMB101" s="82"/>
    </row>
    <row r="102" customFormat="false" ht="16.9" hidden="false" customHeight="true" outlineLevel="0" collapsed="false">
      <c r="A102" s="1" t="s">
        <v>418</v>
      </c>
      <c r="B102" s="2" t="n">
        <v>10</v>
      </c>
      <c r="C102" s="2" t="n">
        <v>10</v>
      </c>
      <c r="D102" s="56" t="s">
        <v>419</v>
      </c>
    </row>
    <row r="103" customFormat="false" ht="16.9" hidden="false" customHeight="true" outlineLevel="0" collapsed="false">
      <c r="A103" s="1" t="s">
        <v>420</v>
      </c>
      <c r="B103" s="2" t="n">
        <v>10</v>
      </c>
      <c r="C103" s="2" t="n">
        <v>10</v>
      </c>
      <c r="D103" s="56" t="s">
        <v>421</v>
      </c>
    </row>
    <row r="104" customFormat="false" ht="16.9" hidden="false" customHeight="true" outlineLevel="0" collapsed="false">
      <c r="A104" s="1" t="s">
        <v>422</v>
      </c>
      <c r="B104" s="2" t="n">
        <v>10</v>
      </c>
      <c r="C104" s="2" t="n">
        <v>10</v>
      </c>
      <c r="D104" s="56" t="s">
        <v>423</v>
      </c>
    </row>
    <row r="105" customFormat="false" ht="16.9" hidden="false" customHeight="true" outlineLevel="0" collapsed="false">
      <c r="A105" s="1" t="s">
        <v>424</v>
      </c>
      <c r="B105" s="2" t="n">
        <v>10</v>
      </c>
      <c r="C105" s="2" t="n">
        <v>10</v>
      </c>
      <c r="D105" s="56" t="s">
        <v>425</v>
      </c>
    </row>
    <row r="106" customFormat="false" ht="16.9" hidden="false" customHeight="true" outlineLevel="0" collapsed="false">
      <c r="A106" s="1" t="s">
        <v>426</v>
      </c>
      <c r="B106" s="2" t="n">
        <v>10</v>
      </c>
      <c r="C106" s="2" t="n">
        <v>10</v>
      </c>
      <c r="D106" s="56" t="s">
        <v>427</v>
      </c>
    </row>
    <row r="107" customFormat="false" ht="16.9" hidden="false" customHeight="true" outlineLevel="0" collapsed="false">
      <c r="A107" s="1" t="s">
        <v>428</v>
      </c>
      <c r="B107" s="2" t="n">
        <v>10</v>
      </c>
      <c r="C107" s="2" t="n">
        <v>10</v>
      </c>
      <c r="D107" s="56" t="s">
        <v>429</v>
      </c>
    </row>
    <row r="108" customFormat="false" ht="16.9" hidden="false" customHeight="true" outlineLevel="0" collapsed="false">
      <c r="A108" s="1" t="s">
        <v>430</v>
      </c>
      <c r="B108" s="2" t="n">
        <v>10</v>
      </c>
      <c r="C108" s="2" t="n">
        <v>10</v>
      </c>
      <c r="D108" s="56" t="s">
        <v>431</v>
      </c>
    </row>
    <row r="109" customFormat="false" ht="16.9" hidden="false" customHeight="true" outlineLevel="0" collapsed="false">
      <c r="A109" s="1" t="s">
        <v>432</v>
      </c>
      <c r="B109" s="2" t="n">
        <v>10</v>
      </c>
      <c r="C109" s="2" t="n">
        <v>10</v>
      </c>
      <c r="D109" s="56" t="s">
        <v>433</v>
      </c>
    </row>
    <row r="110" customFormat="false" ht="16.9" hidden="false" customHeight="true" outlineLevel="0" collapsed="false">
      <c r="A110" s="1" t="s">
        <v>434</v>
      </c>
      <c r="B110" s="2" t="n">
        <v>10</v>
      </c>
      <c r="C110" s="2" t="n">
        <v>10</v>
      </c>
      <c r="D110" s="56" t="s">
        <v>435</v>
      </c>
    </row>
    <row r="111" customFormat="false" ht="16.9" hidden="false" customHeight="true" outlineLevel="0" collapsed="false">
      <c r="A111" s="1" t="s">
        <v>436</v>
      </c>
      <c r="B111" s="2" t="n">
        <v>10</v>
      </c>
      <c r="C111" s="2" t="n">
        <v>10</v>
      </c>
      <c r="D111" s="56" t="s">
        <v>437</v>
      </c>
    </row>
    <row r="112" customFormat="false" ht="16.9" hidden="false" customHeight="true" outlineLevel="0" collapsed="false">
      <c r="A112" s="1" t="s">
        <v>438</v>
      </c>
      <c r="B112" s="2" t="n">
        <v>10</v>
      </c>
      <c r="C112" s="2" t="n">
        <v>10</v>
      </c>
      <c r="D112" s="56" t="s">
        <v>439</v>
      </c>
    </row>
    <row r="113" customFormat="false" ht="16.9" hidden="false" customHeight="true" outlineLevel="0" collapsed="false">
      <c r="A113" s="1" t="s">
        <v>440</v>
      </c>
      <c r="B113" s="2" t="n">
        <v>10</v>
      </c>
      <c r="C113" s="2" t="n">
        <v>10</v>
      </c>
      <c r="D113" s="56" t="s">
        <v>441</v>
      </c>
    </row>
    <row r="114" customFormat="false" ht="16.9" hidden="false" customHeight="true" outlineLevel="0" collapsed="false">
      <c r="A114" s="1" t="s">
        <v>442</v>
      </c>
      <c r="B114" s="2" t="n">
        <v>10</v>
      </c>
      <c r="C114" s="2" t="n">
        <v>10</v>
      </c>
      <c r="D114" s="56" t="s">
        <v>443</v>
      </c>
    </row>
    <row r="115" customFormat="false" ht="16.9" hidden="false" customHeight="true" outlineLevel="0" collapsed="false">
      <c r="A115" s="1" t="s">
        <v>444</v>
      </c>
      <c r="B115" s="2" t="n">
        <v>11</v>
      </c>
      <c r="C115" s="2" t="n">
        <v>11</v>
      </c>
      <c r="D115" s="56" t="s">
        <v>445</v>
      </c>
      <c r="E115" s="57" t="n">
        <v>11</v>
      </c>
      <c r="F115" s="58" t="s">
        <v>446</v>
      </c>
      <c r="G115" s="36" t="n">
        <v>11</v>
      </c>
      <c r="H115" s="36" t="s">
        <v>144</v>
      </c>
      <c r="I115" s="4" t="n">
        <v>1</v>
      </c>
      <c r="J115" s="4" t="n">
        <f aca="false">K115+U115+CN115+DI115</f>
        <v>95</v>
      </c>
      <c r="K115" s="37" t="n">
        <f aca="false">SUM(L115:S115)</f>
        <v>30</v>
      </c>
      <c r="L115" s="38" t="n">
        <v>4</v>
      </c>
      <c r="M115" s="38" t="n">
        <v>5</v>
      </c>
      <c r="N115" s="38" t="n">
        <v>5</v>
      </c>
      <c r="O115" s="38" t="n">
        <v>3</v>
      </c>
      <c r="P115" s="38" t="n">
        <v>4</v>
      </c>
      <c r="Q115" s="38" t="n">
        <v>4</v>
      </c>
      <c r="R115" s="38" t="n">
        <v>0</v>
      </c>
      <c r="S115" s="38" t="n">
        <v>5</v>
      </c>
      <c r="T115" s="59" t="s">
        <v>152</v>
      </c>
      <c r="U115" s="39" t="n">
        <f aca="false">SUM(V115:CL115)</f>
        <v>0</v>
      </c>
      <c r="V115" s="40"/>
      <c r="W115" s="41" t="n">
        <v>0</v>
      </c>
      <c r="X115" s="41" t="n">
        <v>0</v>
      </c>
      <c r="Y115" s="41" t="n">
        <v>0</v>
      </c>
      <c r="Z115" s="41" t="n">
        <v>0</v>
      </c>
      <c r="AA115" s="41" t="n">
        <v>0</v>
      </c>
      <c r="AB115" s="41" t="n">
        <v>0</v>
      </c>
      <c r="AC115" s="41" t="n">
        <v>0</v>
      </c>
      <c r="AD115" s="42"/>
      <c r="AE115" s="41" t="n">
        <v>0</v>
      </c>
      <c r="AF115" s="41" t="n">
        <v>0</v>
      </c>
      <c r="AG115" s="41" t="n">
        <v>0</v>
      </c>
      <c r="AH115" s="41" t="n">
        <v>0</v>
      </c>
      <c r="AI115" s="41" t="n">
        <v>0</v>
      </c>
      <c r="AJ115" s="41" t="n">
        <v>0</v>
      </c>
      <c r="AK115" s="42"/>
      <c r="AL115" s="41" t="n">
        <v>0</v>
      </c>
      <c r="AM115" s="43"/>
      <c r="AN115" s="41" t="n">
        <v>0</v>
      </c>
      <c r="AO115" s="41" t="n">
        <v>0</v>
      </c>
      <c r="AP115" s="43"/>
      <c r="AQ115" s="41" t="n">
        <v>0</v>
      </c>
      <c r="AR115" s="41" t="n">
        <v>0</v>
      </c>
      <c r="AS115" s="41" t="n">
        <v>0</v>
      </c>
      <c r="AT115" s="41" t="n">
        <v>0</v>
      </c>
      <c r="AU115" s="41" t="n">
        <v>0</v>
      </c>
      <c r="AV115" s="41" t="n">
        <v>0</v>
      </c>
      <c r="AW115" s="41" t="n">
        <v>0</v>
      </c>
      <c r="AX115" s="43"/>
      <c r="AY115" s="41" t="n">
        <v>0</v>
      </c>
      <c r="AZ115" s="41" t="n">
        <v>0</v>
      </c>
      <c r="BA115" s="41" t="n">
        <v>0</v>
      </c>
      <c r="BB115" s="41" t="n">
        <v>0</v>
      </c>
      <c r="BC115" s="41" t="n">
        <v>0</v>
      </c>
      <c r="BD115" s="43"/>
      <c r="BE115" s="41" t="n">
        <v>0</v>
      </c>
      <c r="BF115" s="41" t="n">
        <v>0</v>
      </c>
      <c r="BG115" s="41" t="n">
        <v>0</v>
      </c>
      <c r="BH115" s="41" t="n">
        <v>0</v>
      </c>
      <c r="BI115" s="41" t="n">
        <v>0</v>
      </c>
      <c r="BJ115" s="41" t="n">
        <v>0</v>
      </c>
      <c r="BK115" s="41" t="n">
        <v>0</v>
      </c>
      <c r="BL115" s="41" t="n">
        <v>0</v>
      </c>
      <c r="BM115" s="43"/>
      <c r="BN115" s="41" t="n">
        <v>0</v>
      </c>
      <c r="BO115" s="41" t="n">
        <v>0</v>
      </c>
      <c r="BP115" s="41" t="n">
        <v>0</v>
      </c>
      <c r="BQ115" s="43"/>
      <c r="BR115" s="41" t="n">
        <v>0</v>
      </c>
      <c r="BS115" s="43"/>
      <c r="BT115" s="41" t="n">
        <v>0</v>
      </c>
      <c r="BU115" s="41" t="n">
        <v>0</v>
      </c>
      <c r="BV115" s="43"/>
      <c r="BW115" s="41" t="n">
        <v>0</v>
      </c>
      <c r="BX115" s="41" t="n">
        <v>0</v>
      </c>
      <c r="BY115" s="41" t="n">
        <v>0</v>
      </c>
      <c r="BZ115" s="41" t="n">
        <v>0</v>
      </c>
      <c r="CA115" s="41" t="n">
        <v>0</v>
      </c>
      <c r="CB115" s="41" t="n">
        <v>0</v>
      </c>
      <c r="CC115" s="41" t="n">
        <v>0</v>
      </c>
      <c r="CD115" s="41" t="n">
        <v>0</v>
      </c>
      <c r="CE115" s="41" t="n">
        <v>0</v>
      </c>
      <c r="CF115" s="41" t="n">
        <v>0</v>
      </c>
      <c r="CG115" s="41" t="n">
        <v>0</v>
      </c>
      <c r="CH115" s="43"/>
      <c r="CI115" s="41" t="n">
        <v>0</v>
      </c>
      <c r="CJ115" s="41" t="n">
        <v>0</v>
      </c>
      <c r="CK115" s="41" t="n">
        <v>0</v>
      </c>
      <c r="CL115" s="41" t="n">
        <v>0</v>
      </c>
      <c r="CM115" s="44" t="s">
        <v>153</v>
      </c>
      <c r="CN115" s="45" t="n">
        <f aca="false">SUM(CO115:DG115)</f>
        <v>25</v>
      </c>
      <c r="CO115" s="46" t="n">
        <v>1</v>
      </c>
      <c r="CP115" s="46" t="n">
        <v>1</v>
      </c>
      <c r="CQ115" s="46" t="n">
        <v>2</v>
      </c>
      <c r="CR115" s="46" t="n">
        <v>1</v>
      </c>
      <c r="CS115" s="46" t="n">
        <v>1</v>
      </c>
      <c r="CT115" s="46" t="n">
        <v>0</v>
      </c>
      <c r="CU115" s="46" t="n">
        <v>2</v>
      </c>
      <c r="CV115" s="46" t="n">
        <v>2</v>
      </c>
      <c r="CW115" s="46" t="n">
        <v>2</v>
      </c>
      <c r="CX115" s="46" t="n">
        <v>0</v>
      </c>
      <c r="CY115" s="46" t="n">
        <v>1</v>
      </c>
      <c r="CZ115" s="46" t="n">
        <v>2</v>
      </c>
      <c r="DA115" s="46" t="n">
        <v>1</v>
      </c>
      <c r="DB115" s="46" t="n">
        <v>2</v>
      </c>
      <c r="DC115" s="46" t="n">
        <v>1</v>
      </c>
      <c r="DD115" s="46" t="n">
        <v>2</v>
      </c>
      <c r="DE115" s="46" t="n">
        <v>2</v>
      </c>
      <c r="DF115" s="46" t="n">
        <v>1</v>
      </c>
      <c r="DG115" s="46" t="n">
        <v>1</v>
      </c>
      <c r="DH115" s="60" t="s">
        <v>196</v>
      </c>
      <c r="DI115" s="48" t="n">
        <f aca="false">SUM(DJ115,EE115,EH115)</f>
        <v>40</v>
      </c>
      <c r="DJ115" s="49" t="n">
        <f aca="false">SUM(DK115:ED115)</f>
        <v>14</v>
      </c>
      <c r="DK115" s="50" t="n">
        <v>1</v>
      </c>
      <c r="DL115" s="50" t="n">
        <v>1</v>
      </c>
      <c r="DM115" s="50" t="n">
        <v>0</v>
      </c>
      <c r="DN115" s="50" t="n">
        <v>0</v>
      </c>
      <c r="DO115" s="50" t="n">
        <v>0</v>
      </c>
      <c r="DP115" s="51" t="n">
        <v>1</v>
      </c>
      <c r="DQ115" s="51" t="n">
        <v>1</v>
      </c>
      <c r="DR115" s="51" t="n">
        <v>0</v>
      </c>
      <c r="DS115" s="51" t="n">
        <v>0</v>
      </c>
      <c r="DT115" s="51" t="n">
        <v>0</v>
      </c>
      <c r="DU115" s="52" t="n">
        <v>1</v>
      </c>
      <c r="DV115" s="52" t="n">
        <v>1</v>
      </c>
      <c r="DW115" s="52" t="n">
        <v>1</v>
      </c>
      <c r="DX115" s="52" t="n">
        <v>1</v>
      </c>
      <c r="DY115" s="52" t="n">
        <v>1</v>
      </c>
      <c r="DZ115" s="53" t="n">
        <v>1</v>
      </c>
      <c r="EA115" s="53" t="n">
        <v>1</v>
      </c>
      <c r="EB115" s="53" t="n">
        <v>1</v>
      </c>
      <c r="EC115" s="53" t="n">
        <v>1</v>
      </c>
      <c r="ED115" s="53" t="n">
        <v>1</v>
      </c>
      <c r="EE115" s="49" t="n">
        <f aca="false">SUM(EF115:EG115)</f>
        <v>6</v>
      </c>
      <c r="EF115" s="54" t="n">
        <v>3</v>
      </c>
      <c r="EG115" s="54" t="n">
        <v>3</v>
      </c>
      <c r="EH115" s="49" t="n">
        <f aca="false">SUM(EI115:EP115)</f>
        <v>20</v>
      </c>
      <c r="EI115" s="54" t="n">
        <v>6</v>
      </c>
      <c r="EJ115" s="54" t="n">
        <v>3</v>
      </c>
      <c r="EK115" s="54" t="n">
        <v>3</v>
      </c>
      <c r="EL115" s="54" t="n">
        <v>6</v>
      </c>
      <c r="EM115" s="54" t="n">
        <v>1</v>
      </c>
      <c r="EN115" s="54" t="n">
        <v>1</v>
      </c>
      <c r="EO115" s="54" t="n">
        <v>0</v>
      </c>
      <c r="EP115" s="54" t="n">
        <v>0</v>
      </c>
      <c r="EQ115" s="55" t="s">
        <v>210</v>
      </c>
    </row>
    <row r="116" customFormat="false" ht="16.9" hidden="false" customHeight="true" outlineLevel="0" collapsed="false">
      <c r="A116" s="1" t="s">
        <v>447</v>
      </c>
      <c r="B116" s="2" t="n">
        <v>11</v>
      </c>
      <c r="C116" s="2" t="n">
        <v>11</v>
      </c>
      <c r="D116" s="56" t="s">
        <v>448</v>
      </c>
      <c r="E116" s="57" t="n">
        <v>35</v>
      </c>
      <c r="F116" s="58" t="s">
        <v>449</v>
      </c>
      <c r="G116" s="36" t="n">
        <v>35</v>
      </c>
      <c r="H116" s="36" t="s">
        <v>144</v>
      </c>
      <c r="I116" s="4" t="n">
        <v>1</v>
      </c>
      <c r="J116" s="4" t="n">
        <f aca="false">K116+U116+CN116+DI116</f>
        <v>84</v>
      </c>
      <c r="K116" s="37" t="n">
        <f aca="false">SUM(L116:S116)</f>
        <v>33</v>
      </c>
      <c r="L116" s="38" t="n">
        <v>5</v>
      </c>
      <c r="M116" s="38" t="n">
        <v>5</v>
      </c>
      <c r="N116" s="38" t="n">
        <v>5</v>
      </c>
      <c r="O116" s="38" t="n">
        <v>0</v>
      </c>
      <c r="P116" s="38" t="n">
        <v>2</v>
      </c>
      <c r="Q116" s="38" t="n">
        <v>2</v>
      </c>
      <c r="R116" s="38"/>
      <c r="S116" s="38" t="n">
        <v>14</v>
      </c>
      <c r="T116" s="59" t="s">
        <v>159</v>
      </c>
      <c r="U116" s="39" t="n">
        <f aca="false">SUM(V116:CL116)</f>
        <v>2</v>
      </c>
      <c r="V116" s="40"/>
      <c r="W116" s="41" t="n">
        <v>0</v>
      </c>
      <c r="X116" s="41" t="n">
        <v>0</v>
      </c>
      <c r="Y116" s="41" t="n">
        <v>2</v>
      </c>
      <c r="Z116" s="41" t="n">
        <v>0</v>
      </c>
      <c r="AA116" s="41" t="n">
        <v>0</v>
      </c>
      <c r="AB116" s="41" t="n">
        <v>0</v>
      </c>
      <c r="AC116" s="41" t="n">
        <v>0</v>
      </c>
      <c r="AD116" s="42"/>
      <c r="AE116" s="41" t="n">
        <v>0</v>
      </c>
      <c r="AF116" s="41" t="n">
        <v>0</v>
      </c>
      <c r="AG116" s="41" t="n">
        <v>0</v>
      </c>
      <c r="AH116" s="41" t="n">
        <v>0</v>
      </c>
      <c r="AI116" s="41" t="n">
        <v>0</v>
      </c>
      <c r="AJ116" s="41" t="n">
        <v>0</v>
      </c>
      <c r="AK116" s="42"/>
      <c r="AL116" s="41" t="n">
        <v>0</v>
      </c>
      <c r="AM116" s="43"/>
      <c r="AN116" s="41"/>
      <c r="AO116" s="41"/>
      <c r="AP116" s="43"/>
      <c r="AQ116" s="41"/>
      <c r="AR116" s="41"/>
      <c r="AS116" s="41"/>
      <c r="AT116" s="41"/>
      <c r="AU116" s="41"/>
      <c r="AV116" s="41"/>
      <c r="AW116" s="41"/>
      <c r="AX116" s="43"/>
      <c r="AY116" s="41"/>
      <c r="AZ116" s="41"/>
      <c r="BA116" s="41"/>
      <c r="BB116" s="41"/>
      <c r="BC116" s="41"/>
      <c r="BD116" s="43"/>
      <c r="BE116" s="41"/>
      <c r="BF116" s="41"/>
      <c r="BG116" s="41"/>
      <c r="BH116" s="41"/>
      <c r="BI116" s="41"/>
      <c r="BJ116" s="41"/>
      <c r="BK116" s="41"/>
      <c r="BL116" s="41"/>
      <c r="BM116" s="43"/>
      <c r="BN116" s="41"/>
      <c r="BO116" s="41"/>
      <c r="BP116" s="41"/>
      <c r="BQ116" s="43"/>
      <c r="BR116" s="41"/>
      <c r="BS116" s="43"/>
      <c r="BT116" s="41"/>
      <c r="BU116" s="41"/>
      <c r="BV116" s="43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3"/>
      <c r="CI116" s="41"/>
      <c r="CJ116" s="41"/>
      <c r="CK116" s="41"/>
      <c r="CL116" s="41"/>
      <c r="CM116" s="44" t="s">
        <v>186</v>
      </c>
      <c r="CN116" s="45" t="n">
        <f aca="false">SUM(CO116:DG116)</f>
        <v>16</v>
      </c>
      <c r="CO116" s="46" t="n">
        <v>0</v>
      </c>
      <c r="CP116" s="46" t="n">
        <v>1</v>
      </c>
      <c r="CQ116" s="46" t="n">
        <v>1</v>
      </c>
      <c r="CR116" s="46" t="n">
        <v>1</v>
      </c>
      <c r="CS116" s="46" t="n">
        <v>2</v>
      </c>
      <c r="CT116" s="46" t="n">
        <v>1</v>
      </c>
      <c r="CU116" s="46" t="n">
        <v>2</v>
      </c>
      <c r="CV116" s="46" t="n">
        <v>0</v>
      </c>
      <c r="CW116" s="46" t="n">
        <v>0</v>
      </c>
      <c r="CX116" s="46" t="n">
        <v>1</v>
      </c>
      <c r="CY116" s="46" t="n">
        <v>1</v>
      </c>
      <c r="CZ116" s="46" t="n">
        <v>2</v>
      </c>
      <c r="DA116" s="46" t="n">
        <v>0</v>
      </c>
      <c r="DB116" s="46" t="n">
        <v>1</v>
      </c>
      <c r="DC116" s="46" t="n">
        <v>1</v>
      </c>
      <c r="DD116" s="46" t="n">
        <v>1</v>
      </c>
      <c r="DE116" s="46" t="n">
        <v>1</v>
      </c>
      <c r="DF116" s="46" t="n">
        <v>0</v>
      </c>
      <c r="DG116" s="46" t="n">
        <v>0</v>
      </c>
      <c r="DH116" s="60" t="s">
        <v>166</v>
      </c>
      <c r="DI116" s="48" t="n">
        <f aca="false">SUM(DJ116,EE116,EH116)</f>
        <v>33</v>
      </c>
      <c r="DJ116" s="49" t="n">
        <f aca="false">SUM(DK116:ED116)</f>
        <v>10</v>
      </c>
      <c r="DK116" s="50" t="n">
        <v>1</v>
      </c>
      <c r="DL116" s="50" t="n">
        <v>1</v>
      </c>
      <c r="DM116" s="50" t="n">
        <v>0</v>
      </c>
      <c r="DN116" s="50" t="n">
        <v>0</v>
      </c>
      <c r="DO116" s="50" t="n">
        <v>0</v>
      </c>
      <c r="DP116" s="51" t="n">
        <v>1</v>
      </c>
      <c r="DQ116" s="51" t="n">
        <v>1</v>
      </c>
      <c r="DR116" s="51" t="n">
        <v>0</v>
      </c>
      <c r="DS116" s="51" t="n">
        <v>0</v>
      </c>
      <c r="DT116" s="51" t="n">
        <v>0</v>
      </c>
      <c r="DU116" s="52" t="n">
        <v>1</v>
      </c>
      <c r="DV116" s="52" t="n">
        <v>1</v>
      </c>
      <c r="DW116" s="52" t="n">
        <v>0</v>
      </c>
      <c r="DX116" s="52" t="n">
        <v>0</v>
      </c>
      <c r="DY116" s="52" t="n">
        <v>1</v>
      </c>
      <c r="DZ116" s="53" t="n">
        <v>1</v>
      </c>
      <c r="EA116" s="53" t="n">
        <v>1</v>
      </c>
      <c r="EB116" s="53" t="n">
        <v>0</v>
      </c>
      <c r="EC116" s="53" t="n">
        <v>0</v>
      </c>
      <c r="ED116" s="53" t="n">
        <v>1</v>
      </c>
      <c r="EE116" s="49" t="n">
        <f aca="false">SUM(EF116:EG116)</f>
        <v>3</v>
      </c>
      <c r="EF116" s="54" t="n">
        <v>2</v>
      </c>
      <c r="EG116" s="54" t="n">
        <v>1</v>
      </c>
      <c r="EH116" s="49" t="n">
        <f aca="false">SUM(EI116:EP116)</f>
        <v>20</v>
      </c>
      <c r="EI116" s="54" t="n">
        <v>4</v>
      </c>
      <c r="EJ116" s="54" t="n">
        <v>3</v>
      </c>
      <c r="EK116" s="54" t="n">
        <v>3</v>
      </c>
      <c r="EL116" s="54" t="n">
        <v>6</v>
      </c>
      <c r="EM116" s="54" t="n">
        <v>1</v>
      </c>
      <c r="EN116" s="54" t="n">
        <v>1</v>
      </c>
      <c r="EO116" s="54" t="n">
        <v>1</v>
      </c>
      <c r="EP116" s="54" t="n">
        <v>1</v>
      </c>
      <c r="EQ116" s="55" t="s">
        <v>232</v>
      </c>
    </row>
    <row r="117" customFormat="false" ht="16.9" hidden="false" customHeight="true" outlineLevel="0" collapsed="false">
      <c r="A117" s="1" t="s">
        <v>450</v>
      </c>
      <c r="B117" s="2" t="n">
        <v>11</v>
      </c>
      <c r="C117" s="2" t="n">
        <v>11</v>
      </c>
      <c r="D117" s="56" t="s">
        <v>451</v>
      </c>
      <c r="E117" s="57" t="n">
        <v>47</v>
      </c>
      <c r="F117" s="77" t="s">
        <v>452</v>
      </c>
      <c r="G117" s="36" t="n">
        <v>47</v>
      </c>
      <c r="H117" s="36" t="s">
        <v>144</v>
      </c>
      <c r="I117" s="4" t="n">
        <v>2</v>
      </c>
      <c r="J117" s="4" t="n">
        <f aca="false">K117+U117+CN117+DI117</f>
        <v>65</v>
      </c>
      <c r="K117" s="37" t="n">
        <f aca="false">SUM(L117:S117)</f>
        <v>32</v>
      </c>
      <c r="L117" s="38" t="n">
        <v>4</v>
      </c>
      <c r="M117" s="38" t="n">
        <v>5</v>
      </c>
      <c r="N117" s="38" t="n">
        <v>0</v>
      </c>
      <c r="O117" s="38" t="n">
        <v>3</v>
      </c>
      <c r="P117" s="38" t="n">
        <v>4</v>
      </c>
      <c r="Q117" s="38" t="n">
        <v>4</v>
      </c>
      <c r="R117" s="38" t="n">
        <v>4</v>
      </c>
      <c r="S117" s="38" t="n">
        <v>8</v>
      </c>
      <c r="T117" s="59" t="s">
        <v>159</v>
      </c>
      <c r="U117" s="39" t="n">
        <f aca="false">SUM(V117:CL117)</f>
        <v>0</v>
      </c>
      <c r="V117" s="40"/>
      <c r="W117" s="41" t="n">
        <v>0</v>
      </c>
      <c r="X117" s="41" t="n">
        <v>0</v>
      </c>
      <c r="Y117" s="41" t="n">
        <v>0</v>
      </c>
      <c r="Z117" s="41" t="n">
        <v>0</v>
      </c>
      <c r="AA117" s="41" t="n">
        <v>0</v>
      </c>
      <c r="AB117" s="41" t="n">
        <v>0</v>
      </c>
      <c r="AC117" s="41" t="n">
        <v>0</v>
      </c>
      <c r="AD117" s="42"/>
      <c r="AE117" s="41"/>
      <c r="AF117" s="41"/>
      <c r="AG117" s="41"/>
      <c r="AH117" s="41"/>
      <c r="AI117" s="41"/>
      <c r="AJ117" s="41"/>
      <c r="AK117" s="42"/>
      <c r="AL117" s="41"/>
      <c r="AM117" s="43"/>
      <c r="AN117" s="41"/>
      <c r="AO117" s="41"/>
      <c r="AP117" s="43"/>
      <c r="AQ117" s="41"/>
      <c r="AR117" s="41"/>
      <c r="AS117" s="41"/>
      <c r="AT117" s="41"/>
      <c r="AU117" s="41"/>
      <c r="AV117" s="41"/>
      <c r="AW117" s="41"/>
      <c r="AX117" s="43"/>
      <c r="AY117" s="41"/>
      <c r="AZ117" s="41"/>
      <c r="BA117" s="41"/>
      <c r="BB117" s="41"/>
      <c r="BC117" s="41"/>
      <c r="BD117" s="43"/>
      <c r="BE117" s="41"/>
      <c r="BF117" s="41"/>
      <c r="BG117" s="41"/>
      <c r="BH117" s="41"/>
      <c r="BI117" s="41"/>
      <c r="BJ117" s="41"/>
      <c r="BK117" s="41"/>
      <c r="BL117" s="41"/>
      <c r="BM117" s="43"/>
      <c r="BN117" s="41"/>
      <c r="BO117" s="41"/>
      <c r="BP117" s="41"/>
      <c r="BQ117" s="43"/>
      <c r="BR117" s="41"/>
      <c r="BS117" s="43"/>
      <c r="BT117" s="41"/>
      <c r="BU117" s="41"/>
      <c r="BV117" s="43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3"/>
      <c r="CI117" s="41"/>
      <c r="CJ117" s="41"/>
      <c r="CK117" s="41"/>
      <c r="CL117" s="41"/>
      <c r="CM117" s="44" t="s">
        <v>160</v>
      </c>
      <c r="CN117" s="45" t="n">
        <f aca="false">SUM(CO117:DG117)</f>
        <v>18</v>
      </c>
      <c r="CO117" s="46" t="n">
        <v>1</v>
      </c>
      <c r="CP117" s="46" t="n">
        <v>1</v>
      </c>
      <c r="CQ117" s="46" t="n">
        <v>2</v>
      </c>
      <c r="CR117" s="46" t="n">
        <v>1</v>
      </c>
      <c r="CS117" s="46" t="n">
        <v>1</v>
      </c>
      <c r="CT117" s="46" t="n">
        <v>2</v>
      </c>
      <c r="CU117" s="46" t="n">
        <v>2</v>
      </c>
      <c r="CV117" s="46" t="n">
        <v>0</v>
      </c>
      <c r="CW117" s="46" t="n">
        <v>0</v>
      </c>
      <c r="CX117" s="46" t="n">
        <v>1</v>
      </c>
      <c r="CY117" s="46" t="n">
        <v>1</v>
      </c>
      <c r="CZ117" s="46" t="n">
        <v>2</v>
      </c>
      <c r="DA117" s="46" t="n">
        <v>0</v>
      </c>
      <c r="DB117" s="46" t="n">
        <v>2</v>
      </c>
      <c r="DC117" s="46" t="n">
        <v>0</v>
      </c>
      <c r="DD117" s="46" t="n">
        <v>1</v>
      </c>
      <c r="DE117" s="46" t="n">
        <v>1</v>
      </c>
      <c r="DF117" s="46" t="n">
        <v>0</v>
      </c>
      <c r="DG117" s="46" t="n">
        <v>0</v>
      </c>
      <c r="DH117" s="60" t="s">
        <v>161</v>
      </c>
      <c r="DI117" s="48" t="n">
        <f aca="false">SUM(DJ117,EE117,EH117)</f>
        <v>15</v>
      </c>
      <c r="DJ117" s="49" t="n">
        <f aca="false">SUM(DK117:ED117)</f>
        <v>4</v>
      </c>
      <c r="DK117" s="50" t="n">
        <v>0</v>
      </c>
      <c r="DL117" s="50" t="n">
        <v>0</v>
      </c>
      <c r="DM117" s="50" t="n">
        <v>0</v>
      </c>
      <c r="DN117" s="50" t="n">
        <v>0</v>
      </c>
      <c r="DO117" s="50" t="n">
        <v>0</v>
      </c>
      <c r="DP117" s="51" t="n">
        <v>0</v>
      </c>
      <c r="DQ117" s="51" t="n">
        <v>0</v>
      </c>
      <c r="DR117" s="51" t="n">
        <v>0</v>
      </c>
      <c r="DS117" s="51" t="n">
        <v>0</v>
      </c>
      <c r="DT117" s="51" t="n">
        <v>0</v>
      </c>
      <c r="DU117" s="52" t="n">
        <v>1</v>
      </c>
      <c r="DV117" s="52" t="n">
        <v>1</v>
      </c>
      <c r="DW117" s="52" t="n">
        <v>0</v>
      </c>
      <c r="DX117" s="52" t="n">
        <v>1</v>
      </c>
      <c r="DY117" s="52" t="n">
        <v>0</v>
      </c>
      <c r="DZ117" s="53" t="n">
        <v>0</v>
      </c>
      <c r="EA117" s="53" t="n">
        <v>0</v>
      </c>
      <c r="EB117" s="53" t="n">
        <v>0</v>
      </c>
      <c r="EC117" s="53" t="n">
        <v>0</v>
      </c>
      <c r="ED117" s="53" t="n">
        <v>1</v>
      </c>
      <c r="EE117" s="49" t="n">
        <f aca="false">SUM(EF117:EG117)</f>
        <v>2</v>
      </c>
      <c r="EF117" s="54" t="n">
        <v>2</v>
      </c>
      <c r="EG117" s="54" t="n">
        <v>0</v>
      </c>
      <c r="EH117" s="49" t="n">
        <f aca="false">SUM(EI117:EP117)</f>
        <v>9</v>
      </c>
      <c r="EI117" s="54" t="n">
        <v>3</v>
      </c>
      <c r="EJ117" s="54" t="n">
        <v>2</v>
      </c>
      <c r="EK117" s="54" t="n">
        <v>2</v>
      </c>
      <c r="EL117" s="54" t="n">
        <v>0</v>
      </c>
      <c r="EM117" s="54" t="n">
        <v>1</v>
      </c>
      <c r="EN117" s="54" t="n">
        <v>1</v>
      </c>
      <c r="EO117" s="54" t="n">
        <v>0</v>
      </c>
      <c r="EP117" s="54" t="n">
        <v>0</v>
      </c>
      <c r="EQ117" s="55" t="s">
        <v>179</v>
      </c>
    </row>
    <row r="118" customFormat="false" ht="16.9" hidden="false" customHeight="true" outlineLevel="0" collapsed="false">
      <c r="A118" s="1" t="s">
        <v>453</v>
      </c>
      <c r="B118" s="2" t="n">
        <v>11</v>
      </c>
      <c r="C118" s="2" t="n">
        <v>11</v>
      </c>
      <c r="D118" s="56" t="s">
        <v>454</v>
      </c>
      <c r="E118" s="57" t="n">
        <v>49</v>
      </c>
      <c r="F118" s="58" t="s">
        <v>455</v>
      </c>
      <c r="G118" s="36" t="n">
        <v>49</v>
      </c>
      <c r="H118" s="36"/>
      <c r="I118" s="66" t="n">
        <v>2</v>
      </c>
      <c r="J118" s="66" t="n">
        <f aca="false">K118+U118+CN118+DI118</f>
        <v>63</v>
      </c>
      <c r="K118" s="37" t="n">
        <f aca="false">SUM(L118:S118)</f>
        <v>32</v>
      </c>
      <c r="L118" s="38" t="n">
        <v>5</v>
      </c>
      <c r="M118" s="38" t="n">
        <v>5</v>
      </c>
      <c r="N118" s="38" t="n">
        <v>1</v>
      </c>
      <c r="O118" s="38" t="n">
        <v>3</v>
      </c>
      <c r="P118" s="38" t="n">
        <v>4</v>
      </c>
      <c r="Q118" s="38" t="n">
        <v>4</v>
      </c>
      <c r="R118" s="38"/>
      <c r="S118" s="38" t="n">
        <v>10</v>
      </c>
      <c r="T118" s="59" t="s">
        <v>159</v>
      </c>
      <c r="U118" s="39" t="n">
        <f aca="false">SUM(V118:CL118)</f>
        <v>0</v>
      </c>
      <c r="V118" s="40"/>
      <c r="W118" s="41" t="n">
        <v>0</v>
      </c>
      <c r="X118" s="41" t="n">
        <v>0</v>
      </c>
      <c r="Y118" s="41" t="n">
        <v>0</v>
      </c>
      <c r="Z118" s="41" t="n">
        <v>0</v>
      </c>
      <c r="AA118" s="41" t="n">
        <v>0</v>
      </c>
      <c r="AB118" s="41" t="n">
        <v>0</v>
      </c>
      <c r="AC118" s="41" t="n">
        <v>0</v>
      </c>
      <c r="AD118" s="42"/>
      <c r="AE118" s="41"/>
      <c r="AF118" s="41"/>
      <c r="AG118" s="41"/>
      <c r="AH118" s="41"/>
      <c r="AI118" s="41"/>
      <c r="AJ118" s="41"/>
      <c r="AK118" s="42"/>
      <c r="AL118" s="41"/>
      <c r="AM118" s="43"/>
      <c r="AN118" s="41"/>
      <c r="AO118" s="41"/>
      <c r="AP118" s="43"/>
      <c r="AQ118" s="41"/>
      <c r="AR118" s="41"/>
      <c r="AS118" s="41"/>
      <c r="AT118" s="41"/>
      <c r="AU118" s="41"/>
      <c r="AV118" s="41"/>
      <c r="AW118" s="41"/>
      <c r="AX118" s="43"/>
      <c r="AY118" s="41"/>
      <c r="AZ118" s="41"/>
      <c r="BA118" s="41"/>
      <c r="BB118" s="41"/>
      <c r="BC118" s="41"/>
      <c r="BD118" s="43"/>
      <c r="BE118" s="41"/>
      <c r="BF118" s="41"/>
      <c r="BG118" s="41"/>
      <c r="BH118" s="41"/>
      <c r="BI118" s="41"/>
      <c r="BJ118" s="41"/>
      <c r="BK118" s="41"/>
      <c r="BL118" s="41"/>
      <c r="BM118" s="43"/>
      <c r="BN118" s="41"/>
      <c r="BO118" s="41"/>
      <c r="BP118" s="41"/>
      <c r="BQ118" s="43"/>
      <c r="BR118" s="41"/>
      <c r="BS118" s="43"/>
      <c r="BT118" s="41"/>
      <c r="BU118" s="41"/>
      <c r="BV118" s="43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3"/>
      <c r="CI118" s="41"/>
      <c r="CJ118" s="41"/>
      <c r="CK118" s="41"/>
      <c r="CL118" s="41"/>
      <c r="CM118" s="44" t="s">
        <v>160</v>
      </c>
      <c r="CN118" s="45" t="n">
        <f aca="false">SUM(CO118:DG118)</f>
        <v>18</v>
      </c>
      <c r="CO118" s="46" t="n">
        <v>0</v>
      </c>
      <c r="CP118" s="46" t="n">
        <v>1</v>
      </c>
      <c r="CQ118" s="46" t="n">
        <v>2</v>
      </c>
      <c r="CR118" s="46" t="n">
        <v>1</v>
      </c>
      <c r="CS118" s="46" t="n">
        <v>1</v>
      </c>
      <c r="CT118" s="46" t="n">
        <v>2</v>
      </c>
      <c r="CU118" s="46" t="n">
        <v>2</v>
      </c>
      <c r="CV118" s="46" t="n">
        <v>0</v>
      </c>
      <c r="CW118" s="46" t="n">
        <v>0</v>
      </c>
      <c r="CX118" s="46" t="n">
        <v>1</v>
      </c>
      <c r="CY118" s="46" t="n">
        <v>1</v>
      </c>
      <c r="CZ118" s="46" t="n">
        <v>0</v>
      </c>
      <c r="DA118" s="46" t="n">
        <v>0</v>
      </c>
      <c r="DB118" s="46" t="n">
        <v>2</v>
      </c>
      <c r="DC118" s="46" t="n">
        <v>1</v>
      </c>
      <c r="DD118" s="46" t="n">
        <v>2</v>
      </c>
      <c r="DE118" s="46" t="n">
        <v>2</v>
      </c>
      <c r="DF118" s="46" t="n">
        <v>0</v>
      </c>
      <c r="DG118" s="46" t="n">
        <v>0</v>
      </c>
      <c r="DH118" s="60" t="s">
        <v>161</v>
      </c>
      <c r="DI118" s="48" t="n">
        <f aca="false">SUM(DJ118,EE118,EH118)</f>
        <v>13</v>
      </c>
      <c r="DJ118" s="49" t="n">
        <f aca="false">SUM(DK118:ED118)</f>
        <v>7</v>
      </c>
      <c r="DK118" s="50" t="n">
        <v>0</v>
      </c>
      <c r="DL118" s="50" t="n">
        <v>0</v>
      </c>
      <c r="DM118" s="50" t="n">
        <v>0</v>
      </c>
      <c r="DN118" s="50" t="n">
        <v>0</v>
      </c>
      <c r="DO118" s="50" t="n">
        <v>0</v>
      </c>
      <c r="DP118" s="51" t="n">
        <v>0</v>
      </c>
      <c r="DQ118" s="51" t="n">
        <v>0</v>
      </c>
      <c r="DR118" s="51" t="n">
        <v>0</v>
      </c>
      <c r="DS118" s="51" t="n">
        <v>0</v>
      </c>
      <c r="DT118" s="51" t="n">
        <v>0</v>
      </c>
      <c r="DU118" s="52" t="n">
        <v>1</v>
      </c>
      <c r="DV118" s="52" t="n">
        <v>0</v>
      </c>
      <c r="DW118" s="52" t="n">
        <v>1</v>
      </c>
      <c r="DX118" s="52" t="n">
        <v>1</v>
      </c>
      <c r="DY118" s="52" t="n">
        <v>1</v>
      </c>
      <c r="DZ118" s="53" t="n">
        <v>1</v>
      </c>
      <c r="EA118" s="53" t="n">
        <v>0</v>
      </c>
      <c r="EB118" s="53" t="n">
        <v>1</v>
      </c>
      <c r="EC118" s="53" t="n">
        <v>1</v>
      </c>
      <c r="ED118" s="53" t="n">
        <v>0</v>
      </c>
      <c r="EE118" s="49" t="n">
        <f aca="false">SUM(EF118:EG118)</f>
        <v>4</v>
      </c>
      <c r="EF118" s="54" t="n">
        <v>1</v>
      </c>
      <c r="EG118" s="54" t="n">
        <v>3</v>
      </c>
      <c r="EH118" s="49" t="n">
        <f aca="false">SUM(EI118:EP118)</f>
        <v>2</v>
      </c>
      <c r="EI118" s="54" t="n">
        <v>0</v>
      </c>
      <c r="EJ118" s="54" t="n">
        <v>0</v>
      </c>
      <c r="EK118" s="54" t="n">
        <v>0</v>
      </c>
      <c r="EL118" s="54" t="n">
        <v>0</v>
      </c>
      <c r="EM118" s="54" t="n">
        <v>1</v>
      </c>
      <c r="EN118" s="54" t="n">
        <v>1</v>
      </c>
      <c r="EO118" s="54" t="n">
        <v>0</v>
      </c>
      <c r="EP118" s="54" t="n">
        <v>0</v>
      </c>
      <c r="EQ118" s="55" t="s">
        <v>162</v>
      </c>
    </row>
    <row r="119" customFormat="false" ht="16.9" hidden="false" customHeight="true" outlineLevel="0" collapsed="false">
      <c r="A119" s="1" t="s">
        <v>456</v>
      </c>
      <c r="B119" s="2" t="n">
        <v>11</v>
      </c>
      <c r="C119" s="2" t="n">
        <v>11</v>
      </c>
      <c r="D119" s="56" t="s">
        <v>457</v>
      </c>
      <c r="E119" s="57" t="n">
        <v>12</v>
      </c>
      <c r="F119" s="58" t="s">
        <v>458</v>
      </c>
      <c r="G119" s="36" t="n">
        <v>12</v>
      </c>
      <c r="H119" s="36"/>
      <c r="I119" s="4" t="n">
        <v>3</v>
      </c>
      <c r="J119" s="4" t="n">
        <f aca="false">K119+U119+CN119+DI119</f>
        <v>39</v>
      </c>
      <c r="K119" s="37" t="n">
        <f aca="false">SUM(L119:S119)</f>
        <v>13</v>
      </c>
      <c r="L119" s="38" t="n">
        <v>5</v>
      </c>
      <c r="M119" s="38" t="n">
        <v>5</v>
      </c>
      <c r="N119" s="38" t="n">
        <v>3</v>
      </c>
      <c r="O119" s="38"/>
      <c r="P119" s="38"/>
      <c r="Q119" s="38"/>
      <c r="R119" s="38"/>
      <c r="S119" s="38"/>
      <c r="T119" s="59" t="s">
        <v>152</v>
      </c>
      <c r="U119" s="39" t="n">
        <f aca="false">SUM(V119:CL119)</f>
        <v>0</v>
      </c>
      <c r="V119" s="40"/>
      <c r="W119" s="41" t="n">
        <v>0</v>
      </c>
      <c r="X119" s="41" t="n">
        <v>0</v>
      </c>
      <c r="Y119" s="41" t="n">
        <v>0</v>
      </c>
      <c r="Z119" s="41" t="n">
        <v>0</v>
      </c>
      <c r="AA119" s="41" t="n">
        <v>0</v>
      </c>
      <c r="AB119" s="41" t="n">
        <v>0</v>
      </c>
      <c r="AC119" s="41" t="n">
        <v>0</v>
      </c>
      <c r="AD119" s="42"/>
      <c r="AE119" s="41" t="n">
        <v>0</v>
      </c>
      <c r="AF119" s="41" t="n">
        <v>0</v>
      </c>
      <c r="AG119" s="41" t="n">
        <v>0</v>
      </c>
      <c r="AH119" s="41" t="n">
        <v>0</v>
      </c>
      <c r="AI119" s="41" t="n">
        <v>0</v>
      </c>
      <c r="AJ119" s="41" t="n">
        <v>0</v>
      </c>
      <c r="AK119" s="42"/>
      <c r="AL119" s="41" t="n">
        <v>0</v>
      </c>
      <c r="AM119" s="43"/>
      <c r="AN119" s="41" t="n">
        <v>0</v>
      </c>
      <c r="AO119" s="41" t="n">
        <v>0</v>
      </c>
      <c r="AP119" s="43"/>
      <c r="AQ119" s="41" t="n">
        <v>0</v>
      </c>
      <c r="AR119" s="41" t="n">
        <v>0</v>
      </c>
      <c r="AS119" s="41" t="n">
        <v>0</v>
      </c>
      <c r="AT119" s="41" t="n">
        <v>0</v>
      </c>
      <c r="AU119" s="41" t="n">
        <v>0</v>
      </c>
      <c r="AV119" s="41" t="n">
        <v>0</v>
      </c>
      <c r="AW119" s="41" t="n">
        <v>0</v>
      </c>
      <c r="AX119" s="43"/>
      <c r="AY119" s="41" t="n">
        <v>0</v>
      </c>
      <c r="AZ119" s="41" t="n">
        <v>0</v>
      </c>
      <c r="BA119" s="41" t="n">
        <v>0</v>
      </c>
      <c r="BB119" s="41" t="n">
        <v>0</v>
      </c>
      <c r="BC119" s="41" t="n">
        <v>0</v>
      </c>
      <c r="BD119" s="43"/>
      <c r="BE119" s="41" t="n">
        <v>0</v>
      </c>
      <c r="BF119" s="41" t="n">
        <v>0</v>
      </c>
      <c r="BG119" s="41" t="n">
        <v>0</v>
      </c>
      <c r="BH119" s="41" t="n">
        <v>0</v>
      </c>
      <c r="BI119" s="41" t="n">
        <v>0</v>
      </c>
      <c r="BJ119" s="41" t="n">
        <v>0</v>
      </c>
      <c r="BK119" s="41" t="n">
        <v>0</v>
      </c>
      <c r="BL119" s="41" t="n">
        <v>0</v>
      </c>
      <c r="BM119" s="43"/>
      <c r="BN119" s="41" t="n">
        <v>0</v>
      </c>
      <c r="BO119" s="41" t="n">
        <v>0</v>
      </c>
      <c r="BP119" s="41" t="n">
        <v>0</v>
      </c>
      <c r="BQ119" s="43"/>
      <c r="BR119" s="41" t="n">
        <v>0</v>
      </c>
      <c r="BS119" s="43"/>
      <c r="BT119" s="41" t="n">
        <v>0</v>
      </c>
      <c r="BU119" s="41" t="n">
        <v>0</v>
      </c>
      <c r="BV119" s="43"/>
      <c r="BW119" s="41" t="n">
        <v>0</v>
      </c>
      <c r="BX119" s="41" t="n">
        <v>0</v>
      </c>
      <c r="BY119" s="41" t="n">
        <v>0</v>
      </c>
      <c r="BZ119" s="41" t="n">
        <v>0</v>
      </c>
      <c r="CA119" s="41" t="n">
        <v>0</v>
      </c>
      <c r="CB119" s="41" t="n">
        <v>0</v>
      </c>
      <c r="CC119" s="41" t="n">
        <v>0</v>
      </c>
      <c r="CD119" s="41" t="n">
        <v>0</v>
      </c>
      <c r="CE119" s="41" t="n">
        <v>0</v>
      </c>
      <c r="CF119" s="41" t="n">
        <v>0</v>
      </c>
      <c r="CG119" s="41" t="n">
        <v>0</v>
      </c>
      <c r="CH119" s="43"/>
      <c r="CI119" s="41" t="n">
        <v>0</v>
      </c>
      <c r="CJ119" s="41" t="n">
        <v>0</v>
      </c>
      <c r="CK119" s="41" t="n">
        <v>0</v>
      </c>
      <c r="CL119" s="41" t="n">
        <v>0</v>
      </c>
      <c r="CM119" s="44" t="s">
        <v>153</v>
      </c>
      <c r="CN119" s="45" t="n">
        <f aca="false">SUM(CO119:DG119)</f>
        <v>19</v>
      </c>
      <c r="CO119" s="46" t="n">
        <v>0</v>
      </c>
      <c r="CP119" s="46" t="n">
        <v>1</v>
      </c>
      <c r="CQ119" s="46" t="n">
        <v>2</v>
      </c>
      <c r="CR119" s="46" t="n">
        <v>1</v>
      </c>
      <c r="CS119" s="46" t="n">
        <v>1</v>
      </c>
      <c r="CT119" s="46" t="n">
        <v>2</v>
      </c>
      <c r="CU119" s="46" t="n">
        <v>2</v>
      </c>
      <c r="CV119" s="46" t="n">
        <v>0</v>
      </c>
      <c r="CW119" s="46" t="n">
        <v>0</v>
      </c>
      <c r="CX119" s="46" t="n">
        <v>1</v>
      </c>
      <c r="CY119" s="46" t="n">
        <v>1</v>
      </c>
      <c r="CZ119" s="46" t="n">
        <v>2</v>
      </c>
      <c r="DA119" s="46" t="n">
        <v>1</v>
      </c>
      <c r="DB119" s="46" t="n">
        <v>2</v>
      </c>
      <c r="DC119" s="46" t="n">
        <v>1</v>
      </c>
      <c r="DD119" s="46" t="n">
        <v>1</v>
      </c>
      <c r="DE119" s="46" t="n">
        <v>1</v>
      </c>
      <c r="DF119" s="46" t="n">
        <v>0</v>
      </c>
      <c r="DG119" s="46" t="n">
        <v>0</v>
      </c>
      <c r="DH119" s="60" t="s">
        <v>154</v>
      </c>
      <c r="DI119" s="48" t="n">
        <f aca="false">SUM(DJ119,EE119,EH119)</f>
        <v>7</v>
      </c>
      <c r="DJ119" s="49" t="n">
        <f aca="false">SUM(DK119:ED119)</f>
        <v>7</v>
      </c>
      <c r="DK119" s="50" t="n">
        <v>1</v>
      </c>
      <c r="DL119" s="50" t="n">
        <v>0</v>
      </c>
      <c r="DM119" s="50" t="n">
        <v>1</v>
      </c>
      <c r="DN119" s="50" t="n">
        <v>1</v>
      </c>
      <c r="DO119" s="50" t="n">
        <v>1</v>
      </c>
      <c r="DP119" s="51" t="n">
        <v>0</v>
      </c>
      <c r="DQ119" s="51" t="n">
        <v>0</v>
      </c>
      <c r="DR119" s="51" t="n">
        <v>0</v>
      </c>
      <c r="DS119" s="51" t="n">
        <v>0</v>
      </c>
      <c r="DT119" s="51" t="n">
        <v>0</v>
      </c>
      <c r="DU119" s="52" t="n">
        <v>1</v>
      </c>
      <c r="DV119" s="52" t="n">
        <v>0</v>
      </c>
      <c r="DW119" s="52" t="n">
        <v>1</v>
      </c>
      <c r="DX119" s="52" t="n">
        <v>1</v>
      </c>
      <c r="DY119" s="52" t="n">
        <v>0</v>
      </c>
      <c r="DZ119" s="53" t="n">
        <v>0</v>
      </c>
      <c r="EA119" s="53" t="n">
        <v>0</v>
      </c>
      <c r="EB119" s="53" t="n">
        <v>0</v>
      </c>
      <c r="EC119" s="53" t="n">
        <v>0</v>
      </c>
      <c r="ED119" s="53" t="n">
        <v>0</v>
      </c>
      <c r="EE119" s="49" t="n">
        <f aca="false">SUM(EF119:EG119)</f>
        <v>0</v>
      </c>
      <c r="EF119" s="54" t="n">
        <v>0</v>
      </c>
      <c r="EG119" s="54" t="n">
        <v>0</v>
      </c>
      <c r="EH119" s="49" t="n">
        <f aca="false">SUM(EI119:EP119)</f>
        <v>0</v>
      </c>
      <c r="EI119" s="54" t="n">
        <v>0</v>
      </c>
      <c r="EJ119" s="54" t="n">
        <v>0</v>
      </c>
      <c r="EK119" s="54" t="n">
        <v>0</v>
      </c>
      <c r="EL119" s="54" t="n">
        <v>0</v>
      </c>
      <c r="EM119" s="54" t="n">
        <v>0</v>
      </c>
      <c r="EN119" s="54" t="n">
        <v>0</v>
      </c>
      <c r="EO119" s="54" t="n">
        <v>0</v>
      </c>
      <c r="EP119" s="54" t="n">
        <v>0</v>
      </c>
      <c r="EQ119" s="55" t="s">
        <v>210</v>
      </c>
    </row>
    <row r="120" customFormat="false" ht="16.9" hidden="false" customHeight="true" outlineLevel="0" collapsed="false">
      <c r="A120" s="1" t="s">
        <v>459</v>
      </c>
      <c r="B120" s="2" t="n">
        <v>11</v>
      </c>
      <c r="C120" s="2" t="n">
        <v>11</v>
      </c>
      <c r="D120" s="56" t="s">
        <v>460</v>
      </c>
      <c r="E120" s="57" t="n">
        <v>36</v>
      </c>
      <c r="F120" s="58" t="s">
        <v>461</v>
      </c>
      <c r="G120" s="36" t="n">
        <v>36</v>
      </c>
      <c r="H120" s="36"/>
      <c r="I120" s="4" t="n">
        <v>3</v>
      </c>
      <c r="J120" s="4" t="n">
        <f aca="false">K120+U120+CN120+DI120</f>
        <v>35</v>
      </c>
      <c r="K120" s="37" t="n">
        <f aca="false">SUM(L120:S120)</f>
        <v>13</v>
      </c>
      <c r="L120" s="38" t="n">
        <v>5</v>
      </c>
      <c r="M120" s="38" t="n">
        <v>5</v>
      </c>
      <c r="N120" s="38" t="n">
        <v>0</v>
      </c>
      <c r="O120" s="38" t="n">
        <v>3</v>
      </c>
      <c r="P120" s="38"/>
      <c r="Q120" s="38"/>
      <c r="R120" s="38"/>
      <c r="S120" s="38"/>
      <c r="T120" s="59" t="s">
        <v>159</v>
      </c>
      <c r="U120" s="39" t="n">
        <f aca="false">SUM(V120:CL120)</f>
        <v>0</v>
      </c>
      <c r="V120" s="40"/>
      <c r="W120" s="41" t="n">
        <v>0</v>
      </c>
      <c r="X120" s="41" t="n">
        <v>0</v>
      </c>
      <c r="Y120" s="41" t="n">
        <v>0</v>
      </c>
      <c r="Z120" s="41" t="n">
        <v>0</v>
      </c>
      <c r="AA120" s="41" t="n">
        <v>0</v>
      </c>
      <c r="AB120" s="41" t="n">
        <v>0</v>
      </c>
      <c r="AC120" s="41" t="n">
        <v>0</v>
      </c>
      <c r="AD120" s="42"/>
      <c r="AE120" s="41"/>
      <c r="AF120" s="41"/>
      <c r="AG120" s="41"/>
      <c r="AH120" s="41"/>
      <c r="AI120" s="41"/>
      <c r="AJ120" s="41"/>
      <c r="AK120" s="42"/>
      <c r="AL120" s="41"/>
      <c r="AM120" s="43"/>
      <c r="AN120" s="41"/>
      <c r="AO120" s="41"/>
      <c r="AP120" s="43"/>
      <c r="AQ120" s="41"/>
      <c r="AR120" s="41"/>
      <c r="AS120" s="41"/>
      <c r="AT120" s="41"/>
      <c r="AU120" s="41"/>
      <c r="AV120" s="41"/>
      <c r="AW120" s="41"/>
      <c r="AX120" s="43"/>
      <c r="AY120" s="41"/>
      <c r="AZ120" s="41"/>
      <c r="BA120" s="41"/>
      <c r="BB120" s="41"/>
      <c r="BC120" s="41"/>
      <c r="BD120" s="43"/>
      <c r="BE120" s="41"/>
      <c r="BF120" s="41"/>
      <c r="BG120" s="41"/>
      <c r="BH120" s="41"/>
      <c r="BI120" s="41"/>
      <c r="BJ120" s="41"/>
      <c r="BK120" s="41"/>
      <c r="BL120" s="41"/>
      <c r="BM120" s="43"/>
      <c r="BN120" s="41"/>
      <c r="BO120" s="41"/>
      <c r="BP120" s="41"/>
      <c r="BQ120" s="43"/>
      <c r="BR120" s="41"/>
      <c r="BS120" s="43"/>
      <c r="BT120" s="41"/>
      <c r="BU120" s="41"/>
      <c r="BV120" s="43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3"/>
      <c r="CI120" s="41"/>
      <c r="CJ120" s="41"/>
      <c r="CK120" s="41"/>
      <c r="CL120" s="41"/>
      <c r="CM120" s="44" t="s">
        <v>186</v>
      </c>
      <c r="CN120" s="45" t="n">
        <f aca="false">SUM(CO120:DG120)</f>
        <v>22</v>
      </c>
      <c r="CO120" s="46" t="n">
        <v>1</v>
      </c>
      <c r="CP120" s="46" t="n">
        <v>1</v>
      </c>
      <c r="CQ120" s="46" t="n">
        <v>2</v>
      </c>
      <c r="CR120" s="46" t="n">
        <v>1</v>
      </c>
      <c r="CS120" s="46" t="n">
        <v>2</v>
      </c>
      <c r="CT120" s="46" t="n">
        <v>1</v>
      </c>
      <c r="CU120" s="46" t="n">
        <v>2</v>
      </c>
      <c r="CV120" s="46" t="n">
        <v>1</v>
      </c>
      <c r="CW120" s="46" t="n">
        <v>1</v>
      </c>
      <c r="CX120" s="46" t="n">
        <v>0</v>
      </c>
      <c r="CY120" s="46" t="n">
        <v>1</v>
      </c>
      <c r="CZ120" s="46" t="n">
        <v>2</v>
      </c>
      <c r="DA120" s="46" t="n">
        <v>1</v>
      </c>
      <c r="DB120" s="46" t="n">
        <v>2</v>
      </c>
      <c r="DC120" s="46" t="n">
        <v>1</v>
      </c>
      <c r="DD120" s="46" t="n">
        <v>1</v>
      </c>
      <c r="DE120" s="46" t="n">
        <v>1</v>
      </c>
      <c r="DF120" s="46" t="n">
        <v>1</v>
      </c>
      <c r="DG120" s="46" t="n">
        <v>0</v>
      </c>
      <c r="DH120" s="60" t="s">
        <v>166</v>
      </c>
      <c r="DI120" s="48" t="n">
        <f aca="false">SUM(DJ120,EE120,EH120)</f>
        <v>0</v>
      </c>
      <c r="DJ120" s="49" t="n">
        <f aca="false">SUM(DK120:ED120)</f>
        <v>0</v>
      </c>
      <c r="DK120" s="50" t="n">
        <v>0</v>
      </c>
      <c r="DL120" s="50" t="n">
        <v>0</v>
      </c>
      <c r="DM120" s="50" t="n">
        <v>0</v>
      </c>
      <c r="DN120" s="50" t="n">
        <v>0</v>
      </c>
      <c r="DO120" s="50" t="n">
        <v>0</v>
      </c>
      <c r="DP120" s="51" t="n">
        <v>0</v>
      </c>
      <c r="DQ120" s="51" t="n">
        <v>0</v>
      </c>
      <c r="DR120" s="51" t="n">
        <v>0</v>
      </c>
      <c r="DS120" s="51" t="n">
        <v>0</v>
      </c>
      <c r="DT120" s="51" t="n">
        <v>0</v>
      </c>
      <c r="DU120" s="52" t="n">
        <v>0</v>
      </c>
      <c r="DV120" s="52" t="n">
        <v>0</v>
      </c>
      <c r="DW120" s="52" t="n">
        <v>0</v>
      </c>
      <c r="DX120" s="52" t="n">
        <v>0</v>
      </c>
      <c r="DY120" s="52" t="n">
        <v>0</v>
      </c>
      <c r="DZ120" s="53" t="n">
        <v>0</v>
      </c>
      <c r="EA120" s="53" t="n">
        <v>0</v>
      </c>
      <c r="EB120" s="53" t="n">
        <v>0</v>
      </c>
      <c r="EC120" s="53" t="n">
        <v>0</v>
      </c>
      <c r="ED120" s="53" t="n">
        <v>0</v>
      </c>
      <c r="EE120" s="49" t="n">
        <f aca="false">SUM(EF120:EG120)</f>
        <v>0</v>
      </c>
      <c r="EF120" s="54" t="n">
        <v>0</v>
      </c>
      <c r="EG120" s="54" t="n">
        <v>0</v>
      </c>
      <c r="EH120" s="49" t="n">
        <f aca="false">SUM(EI120:EP120)</f>
        <v>0</v>
      </c>
      <c r="EI120" s="54" t="n">
        <v>0</v>
      </c>
      <c r="EJ120" s="54" t="n">
        <v>0</v>
      </c>
      <c r="EK120" s="54" t="n">
        <v>0</v>
      </c>
      <c r="EL120" s="54" t="n">
        <v>0</v>
      </c>
      <c r="EM120" s="54" t="n">
        <v>0</v>
      </c>
      <c r="EN120" s="54" t="n">
        <v>0</v>
      </c>
      <c r="EO120" s="54" t="n">
        <v>0</v>
      </c>
      <c r="EP120" s="54" t="n">
        <v>0</v>
      </c>
      <c r="EQ120" s="55" t="s">
        <v>167</v>
      </c>
    </row>
    <row r="121" customFormat="false" ht="16.9" hidden="false" customHeight="true" outlineLevel="0" collapsed="false">
      <c r="A121" s="1" t="s">
        <v>462</v>
      </c>
      <c r="B121" s="2" t="n">
        <v>11</v>
      </c>
      <c r="C121" s="2" t="n">
        <v>11</v>
      </c>
      <c r="D121" s="56" t="s">
        <v>463</v>
      </c>
      <c r="E121" s="57" t="n">
        <v>3</v>
      </c>
      <c r="F121" s="58" t="s">
        <v>464</v>
      </c>
      <c r="G121" s="36" t="n">
        <v>3</v>
      </c>
      <c r="H121" s="36"/>
      <c r="I121" s="4" t="n">
        <v>3</v>
      </c>
      <c r="J121" s="4" t="n">
        <f aca="false">K121+U121+CN121+DI121</f>
        <v>31.5</v>
      </c>
      <c r="K121" s="37" t="n">
        <f aca="false">SUM(L121:S121)</f>
        <v>7</v>
      </c>
      <c r="L121" s="38" t="n">
        <v>4</v>
      </c>
      <c r="M121" s="38" t="n">
        <v>3</v>
      </c>
      <c r="N121" s="38" t="n">
        <v>0</v>
      </c>
      <c r="O121" s="38" t="n">
        <v>0</v>
      </c>
      <c r="P121" s="38"/>
      <c r="Q121" s="38"/>
      <c r="R121" s="38"/>
      <c r="S121" s="38"/>
      <c r="T121" s="59" t="s">
        <v>152</v>
      </c>
      <c r="U121" s="39" t="n">
        <f aca="false">SUM(V121:CL121)</f>
        <v>2.5</v>
      </c>
      <c r="V121" s="40"/>
      <c r="W121" s="41" t="n">
        <v>0</v>
      </c>
      <c r="X121" s="41" t="n">
        <v>0</v>
      </c>
      <c r="Y121" s="41" t="n">
        <v>0</v>
      </c>
      <c r="Z121" s="41" t="n">
        <v>0</v>
      </c>
      <c r="AA121" s="41" t="n">
        <v>0</v>
      </c>
      <c r="AB121" s="41" t="n">
        <v>0</v>
      </c>
      <c r="AC121" s="41" t="n">
        <v>0</v>
      </c>
      <c r="AD121" s="42"/>
      <c r="AE121" s="41" t="n">
        <v>0</v>
      </c>
      <c r="AF121" s="41" t="n">
        <v>0</v>
      </c>
      <c r="AG121" s="41" t="n">
        <v>0</v>
      </c>
      <c r="AH121" s="41" t="n">
        <v>0</v>
      </c>
      <c r="AI121" s="41" t="n">
        <v>0</v>
      </c>
      <c r="AJ121" s="41" t="n">
        <v>0</v>
      </c>
      <c r="AK121" s="42"/>
      <c r="AL121" s="41" t="n">
        <v>1</v>
      </c>
      <c r="AM121" s="43"/>
      <c r="AN121" s="41" t="n">
        <v>0</v>
      </c>
      <c r="AO121" s="41" t="n">
        <v>0</v>
      </c>
      <c r="AP121" s="43"/>
      <c r="AQ121" s="41" t="n">
        <v>0.5</v>
      </c>
      <c r="AR121" s="41" t="n">
        <v>0</v>
      </c>
      <c r="AS121" s="41" t="n">
        <v>0</v>
      </c>
      <c r="AT121" s="41" t="n">
        <v>0</v>
      </c>
      <c r="AU121" s="41" t="n">
        <v>0</v>
      </c>
      <c r="AV121" s="41" t="n">
        <v>0</v>
      </c>
      <c r="AW121" s="41" t="n">
        <v>0</v>
      </c>
      <c r="AX121" s="43"/>
      <c r="AY121" s="41"/>
      <c r="AZ121" s="41"/>
      <c r="BA121" s="41"/>
      <c r="BB121" s="41"/>
      <c r="BC121" s="41"/>
      <c r="BD121" s="43"/>
      <c r="BE121" s="41" t="n">
        <v>0</v>
      </c>
      <c r="BF121" s="41" t="n">
        <v>0</v>
      </c>
      <c r="BG121" s="41" t="n">
        <v>0</v>
      </c>
      <c r="BH121" s="41" t="n">
        <v>0</v>
      </c>
      <c r="BI121" s="41" t="n">
        <v>0</v>
      </c>
      <c r="BJ121" s="41" t="n">
        <v>0</v>
      </c>
      <c r="BK121" s="41" t="n">
        <v>0.5</v>
      </c>
      <c r="BL121" s="41" t="n">
        <v>0</v>
      </c>
      <c r="BM121" s="43"/>
      <c r="BN121" s="41" t="n">
        <v>0</v>
      </c>
      <c r="BO121" s="41" t="n">
        <v>0</v>
      </c>
      <c r="BP121" s="41" t="n">
        <v>0</v>
      </c>
      <c r="BQ121" s="43"/>
      <c r="BR121" s="41" t="n">
        <v>0.5</v>
      </c>
      <c r="BS121" s="43"/>
      <c r="BT121" s="41" t="n">
        <v>0</v>
      </c>
      <c r="BU121" s="41" t="n">
        <v>0</v>
      </c>
      <c r="BV121" s="43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3"/>
      <c r="CI121" s="41"/>
      <c r="CJ121" s="41"/>
      <c r="CK121" s="41"/>
      <c r="CL121" s="41"/>
      <c r="CM121" s="44" t="s">
        <v>195</v>
      </c>
      <c r="CN121" s="45" t="n">
        <f aca="false">SUM(CO121:DG121)</f>
        <v>19</v>
      </c>
      <c r="CO121" s="46" t="n">
        <v>1</v>
      </c>
      <c r="CP121" s="46" t="n">
        <v>0</v>
      </c>
      <c r="CQ121" s="46" t="n">
        <v>0</v>
      </c>
      <c r="CR121" s="46" t="n">
        <v>1</v>
      </c>
      <c r="CS121" s="46" t="n">
        <v>2</v>
      </c>
      <c r="CT121" s="46" t="n">
        <v>0</v>
      </c>
      <c r="CU121" s="46" t="n">
        <v>2</v>
      </c>
      <c r="CV121" s="46" t="n">
        <v>1</v>
      </c>
      <c r="CW121" s="46" t="n">
        <v>1</v>
      </c>
      <c r="CX121" s="46" t="n">
        <v>0</v>
      </c>
      <c r="CY121" s="46" t="n">
        <v>1</v>
      </c>
      <c r="CZ121" s="46" t="n">
        <v>1</v>
      </c>
      <c r="DA121" s="46" t="n">
        <v>1</v>
      </c>
      <c r="DB121" s="46" t="n">
        <v>1</v>
      </c>
      <c r="DC121" s="46" t="n">
        <v>2</v>
      </c>
      <c r="DD121" s="46" t="n">
        <v>2</v>
      </c>
      <c r="DE121" s="46" t="n">
        <v>1</v>
      </c>
      <c r="DF121" s="46" t="n">
        <v>1</v>
      </c>
      <c r="DG121" s="46" t="n">
        <v>1</v>
      </c>
      <c r="DH121" s="60" t="s">
        <v>196</v>
      </c>
      <c r="DI121" s="48" t="n">
        <f aca="false">SUM(DJ121,EE121,EH121)</f>
        <v>3</v>
      </c>
      <c r="DJ121" s="49" t="n">
        <f aca="false">SUM(DK121:ED121)</f>
        <v>3</v>
      </c>
      <c r="DK121" s="68" t="n">
        <v>1</v>
      </c>
      <c r="DL121" s="68" t="n">
        <v>1</v>
      </c>
      <c r="DM121" s="68" t="n">
        <v>0</v>
      </c>
      <c r="DN121" s="68" t="n">
        <v>0</v>
      </c>
      <c r="DO121" s="68" t="n">
        <v>0</v>
      </c>
      <c r="DP121" s="69" t="n">
        <v>0</v>
      </c>
      <c r="DQ121" s="69" t="n">
        <v>0</v>
      </c>
      <c r="DR121" s="69" t="n">
        <v>0</v>
      </c>
      <c r="DS121" s="69" t="n">
        <v>0</v>
      </c>
      <c r="DT121" s="69" t="n">
        <v>0</v>
      </c>
      <c r="DU121" s="70" t="n">
        <v>0</v>
      </c>
      <c r="DV121" s="70" t="n">
        <v>0</v>
      </c>
      <c r="DW121" s="70" t="n">
        <v>0</v>
      </c>
      <c r="DX121" s="70" t="n">
        <v>0</v>
      </c>
      <c r="DY121" s="70" t="n">
        <v>1</v>
      </c>
      <c r="DZ121" s="71" t="n">
        <v>0</v>
      </c>
      <c r="EA121" s="71" t="n">
        <v>0</v>
      </c>
      <c r="EB121" s="71" t="n">
        <v>0</v>
      </c>
      <c r="EC121" s="71" t="n">
        <v>0</v>
      </c>
      <c r="ED121" s="71" t="n">
        <v>0</v>
      </c>
      <c r="EE121" s="49" t="n">
        <f aca="false">SUM(EF121:EG121)</f>
        <v>0</v>
      </c>
      <c r="EF121" s="72" t="n">
        <v>0</v>
      </c>
      <c r="EG121" s="72" t="n">
        <v>0</v>
      </c>
      <c r="EH121" s="49" t="n">
        <f aca="false">SUM(EI121:EP121)</f>
        <v>0</v>
      </c>
      <c r="EI121" s="72" t="n">
        <v>0</v>
      </c>
      <c r="EJ121" s="72" t="n">
        <v>0</v>
      </c>
      <c r="EK121" s="72" t="n">
        <v>0</v>
      </c>
      <c r="EL121" s="72" t="n">
        <v>0</v>
      </c>
      <c r="EM121" s="72" t="n">
        <v>0</v>
      </c>
      <c r="EN121" s="72" t="n">
        <v>0</v>
      </c>
      <c r="EO121" s="72" t="n">
        <v>0</v>
      </c>
      <c r="EP121" s="72" t="n">
        <v>0</v>
      </c>
      <c r="EQ121" s="73" t="s">
        <v>197</v>
      </c>
    </row>
    <row r="122" customFormat="false" ht="16.9" hidden="false" customHeight="true" outlineLevel="0" collapsed="false">
      <c r="A122" s="1" t="s">
        <v>465</v>
      </c>
      <c r="B122" s="2" t="n">
        <v>11</v>
      </c>
      <c r="C122" s="2" t="n">
        <v>11</v>
      </c>
      <c r="D122" s="56" t="s">
        <v>466</v>
      </c>
      <c r="E122" s="57" t="n">
        <v>40</v>
      </c>
      <c r="F122" s="79" t="s">
        <v>219</v>
      </c>
      <c r="G122" s="36" t="n">
        <v>40</v>
      </c>
      <c r="H122" s="36"/>
      <c r="J122" s="4" t="n">
        <f aca="false">K122+U122+CN122+DI122</f>
        <v>27</v>
      </c>
      <c r="K122" s="37" t="n">
        <f aca="false">SUM(L122:S122)</f>
        <v>10</v>
      </c>
      <c r="L122" s="38" t="n">
        <v>5</v>
      </c>
      <c r="M122" s="38" t="n">
        <v>5</v>
      </c>
      <c r="N122" s="38" t="n">
        <v>0</v>
      </c>
      <c r="O122" s="38"/>
      <c r="P122" s="38"/>
      <c r="Q122" s="38"/>
      <c r="R122" s="38"/>
      <c r="S122" s="38"/>
      <c r="T122" s="59" t="s">
        <v>159</v>
      </c>
      <c r="U122" s="39" t="n">
        <f aca="false">SUM(V122:CL122)</f>
        <v>0</v>
      </c>
      <c r="V122" s="40"/>
      <c r="W122" s="41" t="n">
        <v>0</v>
      </c>
      <c r="X122" s="41" t="n">
        <v>0</v>
      </c>
      <c r="Y122" s="41" t="n">
        <v>0</v>
      </c>
      <c r="Z122" s="41" t="n">
        <v>0</v>
      </c>
      <c r="AA122" s="41" t="n">
        <v>0</v>
      </c>
      <c r="AB122" s="41" t="n">
        <v>0</v>
      </c>
      <c r="AC122" s="41" t="n">
        <v>0</v>
      </c>
      <c r="AD122" s="42"/>
      <c r="AE122" s="41"/>
      <c r="AF122" s="41"/>
      <c r="AG122" s="41"/>
      <c r="AH122" s="41"/>
      <c r="AI122" s="41"/>
      <c r="AJ122" s="41"/>
      <c r="AK122" s="42"/>
      <c r="AL122" s="41"/>
      <c r="AM122" s="43"/>
      <c r="AN122" s="41"/>
      <c r="AO122" s="41"/>
      <c r="AP122" s="43"/>
      <c r="AQ122" s="41"/>
      <c r="AR122" s="41"/>
      <c r="AS122" s="41"/>
      <c r="AT122" s="41"/>
      <c r="AU122" s="41"/>
      <c r="AV122" s="41"/>
      <c r="AW122" s="41"/>
      <c r="AX122" s="43"/>
      <c r="AY122" s="41"/>
      <c r="AZ122" s="41"/>
      <c r="BA122" s="41"/>
      <c r="BB122" s="41"/>
      <c r="BC122" s="41"/>
      <c r="BD122" s="43"/>
      <c r="BE122" s="41"/>
      <c r="BF122" s="41"/>
      <c r="BG122" s="41"/>
      <c r="BH122" s="41"/>
      <c r="BI122" s="41"/>
      <c r="BJ122" s="41"/>
      <c r="BK122" s="41"/>
      <c r="BL122" s="41"/>
      <c r="BM122" s="43"/>
      <c r="BN122" s="41"/>
      <c r="BO122" s="41"/>
      <c r="BP122" s="41"/>
      <c r="BQ122" s="43"/>
      <c r="BR122" s="41"/>
      <c r="BS122" s="43"/>
      <c r="BT122" s="41"/>
      <c r="BU122" s="41"/>
      <c r="BV122" s="43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3"/>
      <c r="CI122" s="41"/>
      <c r="CJ122" s="41"/>
      <c r="CK122" s="41"/>
      <c r="CL122" s="41"/>
      <c r="CM122" s="44" t="s">
        <v>160</v>
      </c>
      <c r="CN122" s="45" t="n">
        <f aca="false">SUM(CO122:DG122)</f>
        <v>14</v>
      </c>
      <c r="CO122" s="46" t="n">
        <v>0</v>
      </c>
      <c r="CP122" s="46" t="n">
        <v>1</v>
      </c>
      <c r="CQ122" s="46" t="n">
        <v>1</v>
      </c>
      <c r="CR122" s="46" t="n">
        <v>1</v>
      </c>
      <c r="CS122" s="46" t="n">
        <v>2</v>
      </c>
      <c r="CT122" s="46" t="n">
        <v>2</v>
      </c>
      <c r="CU122" s="46" t="n">
        <v>2</v>
      </c>
      <c r="CV122" s="46" t="n">
        <v>0</v>
      </c>
      <c r="CW122" s="46" t="n">
        <v>0</v>
      </c>
      <c r="CX122" s="46" t="n">
        <v>0</v>
      </c>
      <c r="CY122" s="46" t="n">
        <v>0</v>
      </c>
      <c r="CZ122" s="46" t="n">
        <v>0</v>
      </c>
      <c r="DA122" s="46" t="n">
        <v>1</v>
      </c>
      <c r="DB122" s="46" t="n">
        <v>2</v>
      </c>
      <c r="DC122" s="46" t="n">
        <v>1</v>
      </c>
      <c r="DD122" s="46" t="n">
        <v>0</v>
      </c>
      <c r="DE122" s="46" t="n">
        <v>1</v>
      </c>
      <c r="DF122" s="46" t="n">
        <v>0</v>
      </c>
      <c r="DG122" s="46" t="n">
        <v>0</v>
      </c>
      <c r="DH122" s="60" t="s">
        <v>166</v>
      </c>
      <c r="DI122" s="48" t="n">
        <f aca="false">SUM(DJ122,EE122,EH122)</f>
        <v>3</v>
      </c>
      <c r="DJ122" s="49" t="n">
        <f aca="false">SUM(DK122:ED122)</f>
        <v>0</v>
      </c>
      <c r="DK122" s="50" t="n">
        <v>0</v>
      </c>
      <c r="DL122" s="50" t="n">
        <v>0</v>
      </c>
      <c r="DM122" s="50" t="n">
        <v>0</v>
      </c>
      <c r="DN122" s="50" t="n">
        <v>0</v>
      </c>
      <c r="DO122" s="50" t="n">
        <v>0</v>
      </c>
      <c r="DP122" s="51" t="n">
        <v>0</v>
      </c>
      <c r="DQ122" s="51" t="n">
        <v>0</v>
      </c>
      <c r="DR122" s="51" t="n">
        <v>0</v>
      </c>
      <c r="DS122" s="51" t="n">
        <v>0</v>
      </c>
      <c r="DT122" s="51" t="n">
        <v>0</v>
      </c>
      <c r="DU122" s="52" t="n">
        <v>0</v>
      </c>
      <c r="DV122" s="52" t="n">
        <v>0</v>
      </c>
      <c r="DW122" s="52" t="n">
        <v>0</v>
      </c>
      <c r="DX122" s="52" t="n">
        <v>0</v>
      </c>
      <c r="DY122" s="52" t="n">
        <v>0</v>
      </c>
      <c r="DZ122" s="53" t="n">
        <v>0</v>
      </c>
      <c r="EA122" s="53" t="n">
        <v>0</v>
      </c>
      <c r="EB122" s="53" t="n">
        <v>0</v>
      </c>
      <c r="EC122" s="53" t="n">
        <v>0</v>
      </c>
      <c r="ED122" s="53" t="n">
        <v>0</v>
      </c>
      <c r="EE122" s="49" t="n">
        <f aca="false">SUM(EF122:EG122)</f>
        <v>3</v>
      </c>
      <c r="EF122" s="54" t="n">
        <v>2</v>
      </c>
      <c r="EG122" s="54" t="n">
        <v>1</v>
      </c>
      <c r="EH122" s="49" t="n">
        <f aca="false">SUM(EI122:EP122)</f>
        <v>0</v>
      </c>
      <c r="EI122" s="54" t="n">
        <v>0</v>
      </c>
      <c r="EJ122" s="54" t="n">
        <v>0</v>
      </c>
      <c r="EK122" s="54" t="n">
        <v>0</v>
      </c>
      <c r="EL122" s="54" t="n">
        <v>0</v>
      </c>
      <c r="EM122" s="54" t="n">
        <v>0</v>
      </c>
      <c r="EN122" s="54" t="n">
        <v>0</v>
      </c>
      <c r="EO122" s="54" t="n">
        <v>0</v>
      </c>
      <c r="EP122" s="54" t="n">
        <v>0</v>
      </c>
      <c r="EQ122" s="55" t="s">
        <v>167</v>
      </c>
    </row>
    <row r="123" customFormat="false" ht="16.9" hidden="false" customHeight="true" outlineLevel="0" collapsed="false">
      <c r="A123" s="1" t="s">
        <v>467</v>
      </c>
      <c r="B123" s="2" t="n">
        <v>11</v>
      </c>
      <c r="C123" s="2" t="n">
        <v>11</v>
      </c>
      <c r="D123" s="56" t="s">
        <v>468</v>
      </c>
      <c r="E123" s="57" t="n">
        <v>54</v>
      </c>
      <c r="F123" s="58" t="s">
        <v>469</v>
      </c>
      <c r="G123" s="36" t="n">
        <v>54</v>
      </c>
      <c r="H123" s="36"/>
      <c r="I123" s="4" t="n">
        <v>3</v>
      </c>
      <c r="J123" s="4" t="n">
        <f aca="false">K123+U123+CN123+DI123</f>
        <v>20</v>
      </c>
      <c r="K123" s="37" t="n">
        <f aca="false">SUM(L123:S123)</f>
        <v>0</v>
      </c>
      <c r="L123" s="38"/>
      <c r="M123" s="38"/>
      <c r="N123" s="38"/>
      <c r="O123" s="38"/>
      <c r="P123" s="38"/>
      <c r="Q123" s="38"/>
      <c r="R123" s="38"/>
      <c r="S123" s="38"/>
      <c r="T123" s="59" t="s">
        <v>159</v>
      </c>
      <c r="U123" s="39" t="n">
        <f aca="false">SUM(V123:CL123)</f>
        <v>0</v>
      </c>
      <c r="V123" s="40"/>
      <c r="W123" s="41" t="n">
        <v>0</v>
      </c>
      <c r="X123" s="41"/>
      <c r="Y123" s="41"/>
      <c r="Z123" s="41"/>
      <c r="AA123" s="41"/>
      <c r="AB123" s="41"/>
      <c r="AC123" s="41"/>
      <c r="AD123" s="42"/>
      <c r="AE123" s="41"/>
      <c r="AF123" s="41"/>
      <c r="AG123" s="41"/>
      <c r="AH123" s="41"/>
      <c r="AI123" s="41"/>
      <c r="AJ123" s="41"/>
      <c r="AK123" s="42"/>
      <c r="AL123" s="41"/>
      <c r="AM123" s="43"/>
      <c r="AN123" s="41"/>
      <c r="AO123" s="41"/>
      <c r="AP123" s="43"/>
      <c r="AQ123" s="41"/>
      <c r="AR123" s="41"/>
      <c r="AS123" s="41"/>
      <c r="AT123" s="41"/>
      <c r="AU123" s="41"/>
      <c r="AV123" s="41"/>
      <c r="AW123" s="41"/>
      <c r="AX123" s="43"/>
      <c r="AY123" s="41"/>
      <c r="AZ123" s="41"/>
      <c r="BA123" s="41"/>
      <c r="BB123" s="41"/>
      <c r="BC123" s="41"/>
      <c r="BD123" s="43"/>
      <c r="BE123" s="41"/>
      <c r="BF123" s="41"/>
      <c r="BG123" s="41"/>
      <c r="BH123" s="41"/>
      <c r="BI123" s="41"/>
      <c r="BJ123" s="41"/>
      <c r="BK123" s="41"/>
      <c r="BL123" s="41"/>
      <c r="BM123" s="43"/>
      <c r="BN123" s="41"/>
      <c r="BO123" s="41"/>
      <c r="BP123" s="41"/>
      <c r="BQ123" s="43"/>
      <c r="BR123" s="41"/>
      <c r="BS123" s="43"/>
      <c r="BT123" s="41"/>
      <c r="BU123" s="41"/>
      <c r="BV123" s="43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3"/>
      <c r="CI123" s="41"/>
      <c r="CJ123" s="41"/>
      <c r="CK123" s="41"/>
      <c r="CL123" s="41"/>
      <c r="CM123" s="44" t="s">
        <v>146</v>
      </c>
      <c r="CN123" s="45" t="n">
        <f aca="false">SUM(CO123:DG123)</f>
        <v>20</v>
      </c>
      <c r="CO123" s="46" t="n">
        <v>1</v>
      </c>
      <c r="CP123" s="46" t="n">
        <v>1</v>
      </c>
      <c r="CQ123" s="46" t="n">
        <v>1</v>
      </c>
      <c r="CR123" s="46" t="n">
        <v>1</v>
      </c>
      <c r="CS123" s="46" t="n">
        <v>2</v>
      </c>
      <c r="CT123" s="46" t="n">
        <v>2</v>
      </c>
      <c r="CU123" s="46" t="n">
        <v>2</v>
      </c>
      <c r="CV123" s="46" t="n">
        <v>0</v>
      </c>
      <c r="CW123" s="46" t="n">
        <v>0</v>
      </c>
      <c r="CX123" s="46" t="n">
        <v>1</v>
      </c>
      <c r="CY123" s="46" t="n">
        <v>1</v>
      </c>
      <c r="CZ123" s="46" t="n">
        <v>0</v>
      </c>
      <c r="DA123" s="46" t="n">
        <v>0</v>
      </c>
      <c r="DB123" s="46" t="n">
        <v>2</v>
      </c>
      <c r="DC123" s="46" t="n">
        <v>2</v>
      </c>
      <c r="DD123" s="46" t="n">
        <v>2</v>
      </c>
      <c r="DE123" s="46" t="n">
        <v>2</v>
      </c>
      <c r="DF123" s="46" t="n">
        <v>0</v>
      </c>
      <c r="DG123" s="46" t="n">
        <v>0</v>
      </c>
      <c r="DH123" s="60" t="s">
        <v>161</v>
      </c>
      <c r="DI123" s="48" t="n">
        <f aca="false">SUM(DJ123,EE123,EH123)</f>
        <v>0</v>
      </c>
      <c r="DJ123" s="49" t="n">
        <f aca="false">SUM(DK123:ED123)</f>
        <v>0</v>
      </c>
      <c r="DK123" s="50" t="n">
        <v>0</v>
      </c>
      <c r="DL123" s="50" t="n">
        <v>0</v>
      </c>
      <c r="DM123" s="50" t="n">
        <v>0</v>
      </c>
      <c r="DN123" s="50" t="n">
        <v>0</v>
      </c>
      <c r="DO123" s="50" t="n">
        <v>0</v>
      </c>
      <c r="DP123" s="51" t="n">
        <v>0</v>
      </c>
      <c r="DQ123" s="51" t="n">
        <v>0</v>
      </c>
      <c r="DR123" s="51" t="n">
        <v>0</v>
      </c>
      <c r="DS123" s="51" t="n">
        <v>0</v>
      </c>
      <c r="DT123" s="51" t="n">
        <v>0</v>
      </c>
      <c r="DU123" s="52" t="n">
        <v>0</v>
      </c>
      <c r="DV123" s="52" t="n">
        <v>0</v>
      </c>
      <c r="DW123" s="52" t="n">
        <v>0</v>
      </c>
      <c r="DX123" s="52" t="n">
        <v>0</v>
      </c>
      <c r="DY123" s="52" t="n">
        <v>0</v>
      </c>
      <c r="DZ123" s="53" t="n">
        <v>0</v>
      </c>
      <c r="EA123" s="53" t="n">
        <v>0</v>
      </c>
      <c r="EB123" s="53" t="n">
        <v>0</v>
      </c>
      <c r="EC123" s="53" t="n">
        <v>0</v>
      </c>
      <c r="ED123" s="53" t="n">
        <v>0</v>
      </c>
      <c r="EE123" s="49" t="n">
        <f aca="false">SUM(EF123:EG123)</f>
        <v>0</v>
      </c>
      <c r="EF123" s="54" t="n">
        <v>0</v>
      </c>
      <c r="EG123" s="54" t="n">
        <v>0</v>
      </c>
      <c r="EH123" s="49" t="n">
        <f aca="false">SUM(EI123:EP123)</f>
        <v>0</v>
      </c>
      <c r="EI123" s="54" t="n">
        <v>0</v>
      </c>
      <c r="EJ123" s="54" t="n">
        <v>0</v>
      </c>
      <c r="EK123" s="54" t="n">
        <v>0</v>
      </c>
      <c r="EL123" s="54" t="n">
        <v>0</v>
      </c>
      <c r="EM123" s="54" t="n">
        <v>0</v>
      </c>
      <c r="EN123" s="54" t="n">
        <v>0</v>
      </c>
      <c r="EO123" s="54" t="n">
        <v>0</v>
      </c>
      <c r="EP123" s="54" t="n">
        <v>0</v>
      </c>
      <c r="EQ123" s="55" t="s">
        <v>162</v>
      </c>
    </row>
    <row r="124" customFormat="false" ht="16.9" hidden="false" customHeight="true" outlineLevel="0" collapsed="false">
      <c r="A124" s="1" t="s">
        <v>470</v>
      </c>
      <c r="B124" s="2" t="n">
        <v>11</v>
      </c>
      <c r="C124" s="2" t="n">
        <v>11</v>
      </c>
      <c r="D124" s="56" t="s">
        <v>471</v>
      </c>
      <c r="E124" s="57" t="n">
        <v>4</v>
      </c>
      <c r="F124" s="92" t="s">
        <v>472</v>
      </c>
      <c r="G124" s="36" t="n">
        <v>4</v>
      </c>
      <c r="H124" s="36"/>
      <c r="I124" s="4" t="n">
        <v>3</v>
      </c>
      <c r="J124" s="4" t="n">
        <f aca="false">K124+U124+CN124+DI124</f>
        <v>19</v>
      </c>
      <c r="K124" s="37" t="n">
        <f aca="false">SUM(L124:S124)</f>
        <v>0</v>
      </c>
      <c r="L124" s="38"/>
      <c r="M124" s="38"/>
      <c r="N124" s="38"/>
      <c r="O124" s="38"/>
      <c r="P124" s="38"/>
      <c r="Q124" s="38"/>
      <c r="R124" s="38"/>
      <c r="S124" s="38"/>
      <c r="T124" s="59" t="s">
        <v>152</v>
      </c>
      <c r="U124" s="39" t="n">
        <f aca="false">SUM(V124:CL124)</f>
        <v>0</v>
      </c>
      <c r="V124" s="40"/>
      <c r="W124" s="41" t="n">
        <v>0</v>
      </c>
      <c r="X124" s="41"/>
      <c r="Y124" s="41"/>
      <c r="Z124" s="41"/>
      <c r="AA124" s="41"/>
      <c r="AB124" s="41"/>
      <c r="AC124" s="41"/>
      <c r="AD124" s="42"/>
      <c r="AE124" s="41"/>
      <c r="AF124" s="41"/>
      <c r="AG124" s="41"/>
      <c r="AH124" s="41"/>
      <c r="AI124" s="41"/>
      <c r="AJ124" s="41"/>
      <c r="AK124" s="42"/>
      <c r="AL124" s="41"/>
      <c r="AM124" s="43"/>
      <c r="AN124" s="41"/>
      <c r="AO124" s="41"/>
      <c r="AP124" s="43"/>
      <c r="AQ124" s="41"/>
      <c r="AR124" s="41"/>
      <c r="AS124" s="41"/>
      <c r="AT124" s="41"/>
      <c r="AU124" s="41"/>
      <c r="AV124" s="41"/>
      <c r="AW124" s="41"/>
      <c r="AX124" s="43"/>
      <c r="AY124" s="41"/>
      <c r="AZ124" s="41"/>
      <c r="BA124" s="41"/>
      <c r="BB124" s="41"/>
      <c r="BC124" s="41"/>
      <c r="BD124" s="43"/>
      <c r="BE124" s="41"/>
      <c r="BF124" s="41"/>
      <c r="BG124" s="41"/>
      <c r="BH124" s="41"/>
      <c r="BI124" s="41"/>
      <c r="BJ124" s="41"/>
      <c r="BK124" s="41"/>
      <c r="BL124" s="41"/>
      <c r="BM124" s="43"/>
      <c r="BN124" s="41"/>
      <c r="BO124" s="41"/>
      <c r="BP124" s="41"/>
      <c r="BQ124" s="43"/>
      <c r="BR124" s="41"/>
      <c r="BS124" s="43"/>
      <c r="BT124" s="41"/>
      <c r="BU124" s="41"/>
      <c r="BV124" s="43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3"/>
      <c r="CI124" s="41"/>
      <c r="CJ124" s="41"/>
      <c r="CK124" s="41"/>
      <c r="CL124" s="41"/>
      <c r="CM124" s="44" t="s">
        <v>195</v>
      </c>
      <c r="CN124" s="45" t="n">
        <f aca="false">SUM(CO124:DG124)</f>
        <v>19</v>
      </c>
      <c r="CO124" s="46" t="n">
        <v>1</v>
      </c>
      <c r="CP124" s="46" t="n">
        <v>1</v>
      </c>
      <c r="CQ124" s="46" t="n">
        <v>1</v>
      </c>
      <c r="CR124" s="46" t="n">
        <v>1</v>
      </c>
      <c r="CS124" s="46" t="n">
        <v>1</v>
      </c>
      <c r="CT124" s="46" t="n">
        <v>2</v>
      </c>
      <c r="CU124" s="46" t="n">
        <v>2</v>
      </c>
      <c r="CV124" s="46" t="n">
        <v>0</v>
      </c>
      <c r="CW124" s="46" t="n">
        <v>0</v>
      </c>
      <c r="CX124" s="46" t="n">
        <v>1</v>
      </c>
      <c r="CY124" s="46" t="n">
        <v>1</v>
      </c>
      <c r="CZ124" s="46" t="n">
        <v>2</v>
      </c>
      <c r="DA124" s="46" t="n">
        <v>0</v>
      </c>
      <c r="DB124" s="46" t="n">
        <v>2</v>
      </c>
      <c r="DC124" s="46" t="n">
        <v>1</v>
      </c>
      <c r="DD124" s="46" t="n">
        <v>1</v>
      </c>
      <c r="DE124" s="46" t="n">
        <v>1</v>
      </c>
      <c r="DF124" s="46" t="n">
        <v>0</v>
      </c>
      <c r="DG124" s="46" t="n">
        <v>1</v>
      </c>
      <c r="DH124" s="60" t="s">
        <v>196</v>
      </c>
      <c r="DI124" s="48" t="n">
        <f aca="false">SUM(DJ124,EE124,EH124)</f>
        <v>0</v>
      </c>
      <c r="DJ124" s="49" t="n">
        <f aca="false">SUM(DK124:ED124)</f>
        <v>0</v>
      </c>
      <c r="DK124" s="68" t="n">
        <v>0</v>
      </c>
      <c r="DL124" s="68" t="n">
        <v>0</v>
      </c>
      <c r="DM124" s="68" t="n">
        <v>0</v>
      </c>
      <c r="DN124" s="68" t="n">
        <v>0</v>
      </c>
      <c r="DO124" s="68" t="n">
        <v>0</v>
      </c>
      <c r="DP124" s="69" t="n">
        <v>0</v>
      </c>
      <c r="DQ124" s="69" t="n">
        <v>0</v>
      </c>
      <c r="DR124" s="69" t="n">
        <v>0</v>
      </c>
      <c r="DS124" s="69" t="n">
        <v>0</v>
      </c>
      <c r="DT124" s="69" t="n">
        <v>0</v>
      </c>
      <c r="DU124" s="70" t="n">
        <v>0</v>
      </c>
      <c r="DV124" s="70" t="n">
        <v>0</v>
      </c>
      <c r="DW124" s="70" t="n">
        <v>0</v>
      </c>
      <c r="DX124" s="70" t="n">
        <v>0</v>
      </c>
      <c r="DY124" s="70" t="n">
        <v>0</v>
      </c>
      <c r="DZ124" s="71" t="n">
        <v>0</v>
      </c>
      <c r="EA124" s="71" t="n">
        <v>0</v>
      </c>
      <c r="EB124" s="71" t="n">
        <v>0</v>
      </c>
      <c r="EC124" s="71" t="n">
        <v>0</v>
      </c>
      <c r="ED124" s="71" t="n">
        <v>0</v>
      </c>
      <c r="EE124" s="49" t="n">
        <f aca="false">SUM(EF124:EG124)</f>
        <v>0</v>
      </c>
      <c r="EF124" s="72" t="n">
        <v>0</v>
      </c>
      <c r="EG124" s="72" t="n">
        <v>0</v>
      </c>
      <c r="EH124" s="49" t="n">
        <f aca="false">SUM(EI124:EP124)</f>
        <v>0</v>
      </c>
      <c r="EI124" s="72" t="n">
        <v>0</v>
      </c>
      <c r="EJ124" s="72" t="n">
        <v>0</v>
      </c>
      <c r="EK124" s="72" t="n">
        <v>0</v>
      </c>
      <c r="EL124" s="72" t="n">
        <v>0</v>
      </c>
      <c r="EM124" s="72" t="n">
        <v>0</v>
      </c>
      <c r="EN124" s="72" t="n">
        <v>0</v>
      </c>
      <c r="EO124" s="72" t="n">
        <v>0</v>
      </c>
      <c r="EP124" s="72" t="n">
        <v>0</v>
      </c>
      <c r="EQ124" s="73" t="s">
        <v>197</v>
      </c>
    </row>
    <row r="125" customFormat="false" ht="16.9" hidden="false" customHeight="true" outlineLevel="0" collapsed="false">
      <c r="A125" s="1" t="s">
        <v>357</v>
      </c>
      <c r="B125" s="2" t="n">
        <v>11</v>
      </c>
      <c r="C125" s="2" t="n">
        <v>11</v>
      </c>
      <c r="D125" s="56" t="s">
        <v>473</v>
      </c>
      <c r="E125" s="57" t="n">
        <v>67</v>
      </c>
      <c r="F125" s="58" t="s">
        <v>474</v>
      </c>
      <c r="G125" s="36" t="n">
        <v>67</v>
      </c>
      <c r="H125" s="36"/>
      <c r="I125" s="4" t="n">
        <v>3</v>
      </c>
      <c r="J125" s="4" t="n">
        <f aca="false">K125+U125+CN125+DI125</f>
        <v>19</v>
      </c>
      <c r="K125" s="37" t="n">
        <f aca="false">SUM(L125:S125)</f>
        <v>5</v>
      </c>
      <c r="L125" s="38" t="n">
        <v>5</v>
      </c>
      <c r="M125" s="38" t="n">
        <v>0</v>
      </c>
      <c r="N125" s="38" t="n">
        <v>0</v>
      </c>
      <c r="O125" s="38" t="n">
        <v>0</v>
      </c>
      <c r="P125" s="38"/>
      <c r="Q125" s="38"/>
      <c r="R125" s="38"/>
      <c r="S125" s="38"/>
      <c r="T125" s="59" t="s">
        <v>145</v>
      </c>
      <c r="U125" s="39" t="n">
        <f aca="false">SUM(V125:CL125)</f>
        <v>0</v>
      </c>
      <c r="V125" s="40"/>
      <c r="W125" s="41" t="n">
        <v>0</v>
      </c>
      <c r="X125" s="41"/>
      <c r="Y125" s="41"/>
      <c r="Z125" s="41"/>
      <c r="AA125" s="41"/>
      <c r="AB125" s="41"/>
      <c r="AC125" s="41"/>
      <c r="AD125" s="42"/>
      <c r="AE125" s="41"/>
      <c r="AF125" s="41"/>
      <c r="AG125" s="41"/>
      <c r="AH125" s="41"/>
      <c r="AI125" s="41"/>
      <c r="AJ125" s="41"/>
      <c r="AK125" s="42"/>
      <c r="AL125" s="41"/>
      <c r="AM125" s="43"/>
      <c r="AN125" s="41"/>
      <c r="AO125" s="41"/>
      <c r="AP125" s="43"/>
      <c r="AQ125" s="41"/>
      <c r="AR125" s="41"/>
      <c r="AS125" s="41"/>
      <c r="AT125" s="41"/>
      <c r="AU125" s="41"/>
      <c r="AV125" s="41"/>
      <c r="AW125" s="41"/>
      <c r="AX125" s="43"/>
      <c r="AY125" s="41"/>
      <c r="AZ125" s="41"/>
      <c r="BA125" s="41"/>
      <c r="BB125" s="41"/>
      <c r="BC125" s="41"/>
      <c r="BD125" s="43"/>
      <c r="BE125" s="41"/>
      <c r="BF125" s="41"/>
      <c r="BG125" s="41"/>
      <c r="BH125" s="41"/>
      <c r="BI125" s="41"/>
      <c r="BJ125" s="41"/>
      <c r="BK125" s="41"/>
      <c r="BL125" s="41"/>
      <c r="BM125" s="43"/>
      <c r="BN125" s="41"/>
      <c r="BO125" s="41"/>
      <c r="BP125" s="41"/>
      <c r="BQ125" s="43"/>
      <c r="BR125" s="41"/>
      <c r="BS125" s="43"/>
      <c r="BT125" s="41"/>
      <c r="BU125" s="41"/>
      <c r="BV125" s="43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3"/>
      <c r="CI125" s="41"/>
      <c r="CJ125" s="41"/>
      <c r="CK125" s="41"/>
      <c r="CL125" s="41"/>
      <c r="CM125" s="44" t="s">
        <v>146</v>
      </c>
      <c r="CN125" s="45" t="n">
        <f aca="false">SUM(CO125:DG125)</f>
        <v>14</v>
      </c>
      <c r="CO125" s="46" t="n">
        <v>0</v>
      </c>
      <c r="CP125" s="46" t="n">
        <v>0</v>
      </c>
      <c r="CQ125" s="46" t="n">
        <v>2</v>
      </c>
      <c r="CR125" s="46" t="n">
        <v>1</v>
      </c>
      <c r="CS125" s="46" t="n">
        <v>1</v>
      </c>
      <c r="CT125" s="46" t="n">
        <v>2</v>
      </c>
      <c r="CU125" s="46" t="n">
        <v>2</v>
      </c>
      <c r="CV125" s="46" t="n">
        <v>0</v>
      </c>
      <c r="CW125" s="46" t="n">
        <v>0</v>
      </c>
      <c r="CX125" s="46" t="n">
        <v>1</v>
      </c>
      <c r="CY125" s="46" t="n">
        <v>1</v>
      </c>
      <c r="CZ125" s="46" t="n">
        <v>0</v>
      </c>
      <c r="DA125" s="46" t="n">
        <v>0</v>
      </c>
      <c r="DB125" s="46" t="n">
        <v>1</v>
      </c>
      <c r="DC125" s="46" t="n">
        <v>1</v>
      </c>
      <c r="DD125" s="46" t="n">
        <v>1</v>
      </c>
      <c r="DE125" s="46" t="n">
        <v>1</v>
      </c>
      <c r="DF125" s="46" t="n">
        <v>0</v>
      </c>
      <c r="DG125" s="46" t="n">
        <v>0</v>
      </c>
      <c r="DH125" s="60" t="s">
        <v>147</v>
      </c>
      <c r="DI125" s="48" t="n">
        <f aca="false">SUM(DJ125,EE125,EH125)</f>
        <v>0</v>
      </c>
      <c r="DJ125" s="49" t="n">
        <f aca="false">SUM(DK125:ED125)</f>
        <v>0</v>
      </c>
      <c r="DK125" s="50" t="n">
        <v>0</v>
      </c>
      <c r="DL125" s="50" t="n">
        <v>0</v>
      </c>
      <c r="DM125" s="50" t="n">
        <v>0</v>
      </c>
      <c r="DN125" s="50" t="n">
        <v>0</v>
      </c>
      <c r="DO125" s="50" t="n">
        <v>0</v>
      </c>
      <c r="DP125" s="51" t="n">
        <v>0</v>
      </c>
      <c r="DQ125" s="51" t="n">
        <v>0</v>
      </c>
      <c r="DR125" s="51" t="n">
        <v>0</v>
      </c>
      <c r="DS125" s="51" t="n">
        <v>0</v>
      </c>
      <c r="DT125" s="51" t="n">
        <v>0</v>
      </c>
      <c r="DU125" s="52" t="n">
        <v>0</v>
      </c>
      <c r="DV125" s="52" t="n">
        <v>0</v>
      </c>
      <c r="DW125" s="52" t="n">
        <v>0</v>
      </c>
      <c r="DX125" s="52" t="n">
        <v>0</v>
      </c>
      <c r="DY125" s="52" t="n">
        <v>0</v>
      </c>
      <c r="DZ125" s="53" t="n">
        <v>0</v>
      </c>
      <c r="EA125" s="53" t="n">
        <v>0</v>
      </c>
      <c r="EB125" s="53" t="n">
        <v>0</v>
      </c>
      <c r="EC125" s="53" t="n">
        <v>0</v>
      </c>
      <c r="ED125" s="53" t="n">
        <v>0</v>
      </c>
      <c r="EE125" s="49" t="n">
        <f aca="false">SUM(EF125:EG125)</f>
        <v>0</v>
      </c>
      <c r="EF125" s="54" t="n">
        <v>0</v>
      </c>
      <c r="EG125" s="54" t="n">
        <v>0</v>
      </c>
      <c r="EH125" s="49" t="n">
        <f aca="false">SUM(EI125:EP125)</f>
        <v>0</v>
      </c>
      <c r="EI125" s="54" t="n">
        <v>0</v>
      </c>
      <c r="EJ125" s="54" t="n">
        <v>0</v>
      </c>
      <c r="EK125" s="54" t="n">
        <v>0</v>
      </c>
      <c r="EL125" s="54" t="n">
        <v>0</v>
      </c>
      <c r="EM125" s="54" t="n">
        <v>0</v>
      </c>
      <c r="EN125" s="54" t="n">
        <v>0</v>
      </c>
      <c r="EO125" s="54" t="n">
        <v>0</v>
      </c>
      <c r="EP125" s="54" t="n">
        <v>0</v>
      </c>
      <c r="EQ125" s="55" t="s">
        <v>148</v>
      </c>
    </row>
    <row r="126" customFormat="false" ht="16.9" hidden="false" customHeight="true" outlineLevel="0" collapsed="false">
      <c r="A126" s="1" t="s">
        <v>475</v>
      </c>
      <c r="B126" s="2" t="n">
        <v>11</v>
      </c>
      <c r="C126" s="2" t="n">
        <v>11</v>
      </c>
      <c r="D126" s="56" t="s">
        <v>476</v>
      </c>
      <c r="E126" s="57" t="n">
        <v>66</v>
      </c>
      <c r="F126" s="58" t="s">
        <v>477</v>
      </c>
      <c r="G126" s="36" t="n">
        <v>66</v>
      </c>
      <c r="H126" s="36"/>
      <c r="I126" s="4" t="n">
        <v>3</v>
      </c>
      <c r="J126" s="4" t="n">
        <f aca="false">K126+U126+CN126+DI126</f>
        <v>9</v>
      </c>
      <c r="K126" s="37" t="n">
        <f aca="false">SUM(L126:S126)</f>
        <v>0</v>
      </c>
      <c r="L126" s="38"/>
      <c r="M126" s="38"/>
      <c r="N126" s="38"/>
      <c r="O126" s="38"/>
      <c r="P126" s="38"/>
      <c r="Q126" s="38"/>
      <c r="R126" s="38"/>
      <c r="S126" s="38"/>
      <c r="T126" s="59" t="s">
        <v>145</v>
      </c>
      <c r="U126" s="39" t="n">
        <f aca="false">SUM(V126:CL126)</f>
        <v>0</v>
      </c>
      <c r="V126" s="40"/>
      <c r="W126" s="41" t="n">
        <v>0</v>
      </c>
      <c r="X126" s="41"/>
      <c r="Y126" s="41"/>
      <c r="Z126" s="41"/>
      <c r="AA126" s="41"/>
      <c r="AB126" s="41"/>
      <c r="AC126" s="41"/>
      <c r="AD126" s="42"/>
      <c r="AE126" s="41"/>
      <c r="AF126" s="41"/>
      <c r="AG126" s="41"/>
      <c r="AH126" s="41"/>
      <c r="AI126" s="41"/>
      <c r="AJ126" s="41"/>
      <c r="AK126" s="42"/>
      <c r="AL126" s="41"/>
      <c r="AM126" s="43"/>
      <c r="AN126" s="41"/>
      <c r="AO126" s="41"/>
      <c r="AP126" s="43"/>
      <c r="AQ126" s="41"/>
      <c r="AR126" s="41"/>
      <c r="AS126" s="41"/>
      <c r="AT126" s="41"/>
      <c r="AU126" s="41"/>
      <c r="AV126" s="41"/>
      <c r="AW126" s="41"/>
      <c r="AX126" s="43"/>
      <c r="AY126" s="41"/>
      <c r="AZ126" s="41"/>
      <c r="BA126" s="41"/>
      <c r="BB126" s="41"/>
      <c r="BC126" s="41"/>
      <c r="BD126" s="43"/>
      <c r="BE126" s="41"/>
      <c r="BF126" s="41"/>
      <c r="BG126" s="41"/>
      <c r="BH126" s="41"/>
      <c r="BI126" s="41"/>
      <c r="BJ126" s="41"/>
      <c r="BK126" s="41"/>
      <c r="BL126" s="41"/>
      <c r="BM126" s="43"/>
      <c r="BN126" s="41"/>
      <c r="BO126" s="41"/>
      <c r="BP126" s="41"/>
      <c r="BQ126" s="43"/>
      <c r="BR126" s="41"/>
      <c r="BS126" s="43"/>
      <c r="BT126" s="41"/>
      <c r="BU126" s="41"/>
      <c r="BV126" s="43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3"/>
      <c r="CI126" s="41"/>
      <c r="CJ126" s="41"/>
      <c r="CK126" s="41"/>
      <c r="CL126" s="41"/>
      <c r="CM126" s="44" t="s">
        <v>146</v>
      </c>
      <c r="CN126" s="45" t="n">
        <f aca="false">SUM(CO126:DG126)</f>
        <v>9</v>
      </c>
      <c r="CO126" s="46" t="n">
        <v>0</v>
      </c>
      <c r="CP126" s="46" t="n">
        <v>0</v>
      </c>
      <c r="CQ126" s="46" t="n">
        <v>1</v>
      </c>
      <c r="CR126" s="46" t="n">
        <v>0</v>
      </c>
      <c r="CS126" s="46" t="n">
        <v>0</v>
      </c>
      <c r="CT126" s="46" t="n">
        <v>0</v>
      </c>
      <c r="CU126" s="46" t="n">
        <v>0</v>
      </c>
      <c r="CV126" s="46" t="n">
        <v>0</v>
      </c>
      <c r="CW126" s="46" t="n">
        <v>0</v>
      </c>
      <c r="CX126" s="46" t="n">
        <v>0</v>
      </c>
      <c r="CY126" s="46" t="n">
        <v>1</v>
      </c>
      <c r="CZ126" s="46" t="n">
        <v>2</v>
      </c>
      <c r="DA126" s="46" t="n">
        <v>1</v>
      </c>
      <c r="DB126" s="46" t="n">
        <v>1</v>
      </c>
      <c r="DC126" s="46" t="n">
        <v>1</v>
      </c>
      <c r="DD126" s="46" t="n">
        <v>1</v>
      </c>
      <c r="DE126" s="46" t="n">
        <v>1</v>
      </c>
      <c r="DF126" s="46" t="n">
        <v>0</v>
      </c>
      <c r="DG126" s="46" t="n">
        <v>0</v>
      </c>
      <c r="DH126" s="60" t="s">
        <v>147</v>
      </c>
      <c r="DI126" s="48" t="n">
        <f aca="false">SUM(DJ126,EE126,EH126)</f>
        <v>0</v>
      </c>
      <c r="DJ126" s="49" t="n">
        <f aca="false">SUM(DK126:ED126)</f>
        <v>0</v>
      </c>
      <c r="DK126" s="50" t="n">
        <v>0</v>
      </c>
      <c r="DL126" s="50" t="n">
        <v>0</v>
      </c>
      <c r="DM126" s="50" t="n">
        <v>0</v>
      </c>
      <c r="DN126" s="50" t="n">
        <v>0</v>
      </c>
      <c r="DO126" s="50" t="n">
        <v>0</v>
      </c>
      <c r="DP126" s="51" t="n">
        <v>0</v>
      </c>
      <c r="DQ126" s="51" t="n">
        <v>0</v>
      </c>
      <c r="DR126" s="51" t="n">
        <v>0</v>
      </c>
      <c r="DS126" s="51" t="n">
        <v>0</v>
      </c>
      <c r="DT126" s="51" t="n">
        <v>0</v>
      </c>
      <c r="DU126" s="52" t="n">
        <v>0</v>
      </c>
      <c r="DV126" s="52" t="n">
        <v>0</v>
      </c>
      <c r="DW126" s="52" t="n">
        <v>0</v>
      </c>
      <c r="DX126" s="52" t="n">
        <v>0</v>
      </c>
      <c r="DY126" s="52" t="n">
        <v>0</v>
      </c>
      <c r="DZ126" s="53" t="n">
        <v>0</v>
      </c>
      <c r="EA126" s="53" t="n">
        <v>0</v>
      </c>
      <c r="EB126" s="53" t="n">
        <v>0</v>
      </c>
      <c r="EC126" s="53" t="n">
        <v>0</v>
      </c>
      <c r="ED126" s="53" t="n">
        <v>0</v>
      </c>
      <c r="EE126" s="49" t="n">
        <f aca="false">SUM(EF126:EG126)</f>
        <v>0</v>
      </c>
      <c r="EF126" s="54" t="n">
        <v>0</v>
      </c>
      <c r="EG126" s="54" t="n">
        <v>0</v>
      </c>
      <c r="EH126" s="49" t="n">
        <f aca="false">SUM(EI126:EP126)</f>
        <v>0</v>
      </c>
      <c r="EI126" s="54" t="n">
        <v>0</v>
      </c>
      <c r="EJ126" s="54" t="n">
        <v>0</v>
      </c>
      <c r="EK126" s="54" t="n">
        <v>0</v>
      </c>
      <c r="EL126" s="54" t="n">
        <v>0</v>
      </c>
      <c r="EM126" s="54" t="n">
        <v>0</v>
      </c>
      <c r="EN126" s="54" t="n">
        <v>0</v>
      </c>
      <c r="EO126" s="54" t="n">
        <v>0</v>
      </c>
      <c r="EP126" s="54" t="n">
        <v>0</v>
      </c>
      <c r="EQ126" s="55" t="s">
        <v>148</v>
      </c>
    </row>
    <row r="127" customFormat="false" ht="16.9" hidden="false" customHeight="true" outlineLevel="0" collapsed="false">
      <c r="A127" s="1" t="s">
        <v>478</v>
      </c>
      <c r="B127" s="2" t="n">
        <v>11</v>
      </c>
      <c r="C127" s="2" t="n">
        <v>11</v>
      </c>
      <c r="D127" s="56" t="s">
        <v>479</v>
      </c>
      <c r="E127" s="57" t="n">
        <v>5</v>
      </c>
      <c r="F127" s="79" t="s">
        <v>219</v>
      </c>
      <c r="G127" s="36" t="n">
        <v>5</v>
      </c>
      <c r="H127" s="36"/>
      <c r="J127" s="4" t="n">
        <f aca="false">K127+U127+CN127+DI127</f>
        <v>6</v>
      </c>
      <c r="K127" s="37" t="n">
        <f aca="false">SUM(L127:S127)</f>
        <v>0</v>
      </c>
      <c r="L127" s="38"/>
      <c r="M127" s="38"/>
      <c r="N127" s="38"/>
      <c r="O127" s="38"/>
      <c r="P127" s="38"/>
      <c r="Q127" s="38"/>
      <c r="R127" s="38"/>
      <c r="S127" s="38"/>
      <c r="T127" s="59" t="s">
        <v>152</v>
      </c>
      <c r="U127" s="39" t="n">
        <f aca="false">SUM(V127:CL127)</f>
        <v>0</v>
      </c>
      <c r="V127" s="40"/>
      <c r="W127" s="41" t="n">
        <v>0</v>
      </c>
      <c r="X127" s="41" t="n">
        <v>0</v>
      </c>
      <c r="Y127" s="41" t="n">
        <v>0</v>
      </c>
      <c r="Z127" s="41" t="n">
        <v>0</v>
      </c>
      <c r="AA127" s="41" t="n">
        <v>0</v>
      </c>
      <c r="AB127" s="41" t="n">
        <v>0</v>
      </c>
      <c r="AC127" s="41" t="n">
        <v>0</v>
      </c>
      <c r="AD127" s="42"/>
      <c r="AE127" s="41" t="n">
        <v>0</v>
      </c>
      <c r="AF127" s="41" t="n">
        <v>0</v>
      </c>
      <c r="AG127" s="41" t="n">
        <v>0</v>
      </c>
      <c r="AH127" s="41" t="n">
        <v>0</v>
      </c>
      <c r="AI127" s="41" t="n">
        <v>0</v>
      </c>
      <c r="AJ127" s="41" t="n">
        <v>0</v>
      </c>
      <c r="AK127" s="42"/>
      <c r="AL127" s="41" t="n">
        <v>0</v>
      </c>
      <c r="AM127" s="43"/>
      <c r="AN127" s="41" t="n">
        <v>0</v>
      </c>
      <c r="AO127" s="41" t="n">
        <v>0</v>
      </c>
      <c r="AP127" s="43"/>
      <c r="AQ127" s="41" t="n">
        <v>0</v>
      </c>
      <c r="AR127" s="41" t="n">
        <v>0</v>
      </c>
      <c r="AS127" s="41" t="n">
        <v>0</v>
      </c>
      <c r="AT127" s="41" t="n">
        <v>0</v>
      </c>
      <c r="AU127" s="41" t="n">
        <v>0</v>
      </c>
      <c r="AV127" s="41" t="n">
        <v>0</v>
      </c>
      <c r="AW127" s="41" t="n">
        <v>0</v>
      </c>
      <c r="AX127" s="43"/>
      <c r="AY127" s="41" t="n">
        <v>0</v>
      </c>
      <c r="AZ127" s="41" t="n">
        <v>0</v>
      </c>
      <c r="BA127" s="41" t="n">
        <v>0</v>
      </c>
      <c r="BB127" s="41" t="n">
        <v>0</v>
      </c>
      <c r="BC127" s="41" t="n">
        <v>0</v>
      </c>
      <c r="BD127" s="43"/>
      <c r="BE127" s="41" t="n">
        <v>0</v>
      </c>
      <c r="BF127" s="41" t="n">
        <v>0</v>
      </c>
      <c r="BG127" s="41" t="n">
        <v>0</v>
      </c>
      <c r="BH127" s="41" t="n">
        <v>0</v>
      </c>
      <c r="BI127" s="41" t="n">
        <v>0</v>
      </c>
      <c r="BJ127" s="41" t="n">
        <v>0</v>
      </c>
      <c r="BK127" s="41" t="n">
        <v>0</v>
      </c>
      <c r="BL127" s="41" t="n">
        <v>0</v>
      </c>
      <c r="BM127" s="43"/>
      <c r="BN127" s="41" t="n">
        <v>0</v>
      </c>
      <c r="BO127" s="41" t="n">
        <v>0</v>
      </c>
      <c r="BP127" s="41" t="n">
        <v>0</v>
      </c>
      <c r="BQ127" s="43"/>
      <c r="BR127" s="41" t="n">
        <v>0</v>
      </c>
      <c r="BS127" s="43"/>
      <c r="BT127" s="41" t="n">
        <v>0</v>
      </c>
      <c r="BU127" s="41" t="n">
        <v>0</v>
      </c>
      <c r="BV127" s="43"/>
      <c r="BW127" s="41" t="n">
        <v>0</v>
      </c>
      <c r="BX127" s="41" t="n">
        <v>0</v>
      </c>
      <c r="BY127" s="41" t="n">
        <v>0</v>
      </c>
      <c r="BZ127" s="41" t="n">
        <v>0</v>
      </c>
      <c r="CA127" s="41" t="n">
        <v>0</v>
      </c>
      <c r="CB127" s="41" t="n">
        <v>0</v>
      </c>
      <c r="CC127" s="41" t="n">
        <v>0</v>
      </c>
      <c r="CD127" s="41" t="n">
        <v>0</v>
      </c>
      <c r="CE127" s="41" t="n">
        <v>0</v>
      </c>
      <c r="CF127" s="41" t="n">
        <v>0</v>
      </c>
      <c r="CG127" s="41" t="n">
        <v>0</v>
      </c>
      <c r="CH127" s="43"/>
      <c r="CI127" s="41" t="n">
        <v>0</v>
      </c>
      <c r="CJ127" s="41" t="n">
        <v>0</v>
      </c>
      <c r="CK127" s="41" t="n">
        <v>0</v>
      </c>
      <c r="CL127" s="41" t="n">
        <v>0</v>
      </c>
      <c r="CM127" s="44" t="s">
        <v>153</v>
      </c>
      <c r="CN127" s="45" t="n">
        <f aca="false">SUM(CO127:DG127)</f>
        <v>6</v>
      </c>
      <c r="CO127" s="46" t="n">
        <v>0</v>
      </c>
      <c r="CP127" s="46" t="n">
        <v>0</v>
      </c>
      <c r="CQ127" s="46" t="n">
        <v>1</v>
      </c>
      <c r="CR127" s="46" t="n">
        <v>0</v>
      </c>
      <c r="CS127" s="46" t="n">
        <v>0</v>
      </c>
      <c r="CT127" s="46" t="n">
        <v>0</v>
      </c>
      <c r="CU127" s="46" t="n">
        <v>0</v>
      </c>
      <c r="CV127" s="46" t="n">
        <v>0</v>
      </c>
      <c r="CW127" s="46" t="n">
        <v>0</v>
      </c>
      <c r="CX127" s="46" t="n">
        <v>0</v>
      </c>
      <c r="CY127" s="46" t="n">
        <v>0</v>
      </c>
      <c r="CZ127" s="46" t="n">
        <v>0</v>
      </c>
      <c r="DA127" s="46" t="n">
        <v>0</v>
      </c>
      <c r="DB127" s="46" t="n">
        <v>2</v>
      </c>
      <c r="DC127" s="46" t="n">
        <v>1</v>
      </c>
      <c r="DD127" s="46" t="n">
        <v>1</v>
      </c>
      <c r="DE127" s="46" t="n">
        <v>1</v>
      </c>
      <c r="DF127" s="46" t="n">
        <v>0</v>
      </c>
      <c r="DG127" s="46" t="n">
        <v>0</v>
      </c>
      <c r="DH127" s="60" t="s">
        <v>196</v>
      </c>
      <c r="DI127" s="48" t="n">
        <f aca="false">SUM(DJ127,EE127,EH127)</f>
        <v>0</v>
      </c>
      <c r="DJ127" s="49" t="n">
        <f aca="false">SUM(DK127:ED127)</f>
        <v>0</v>
      </c>
      <c r="DK127" s="68" t="n">
        <v>0</v>
      </c>
      <c r="DL127" s="68" t="n">
        <v>0</v>
      </c>
      <c r="DM127" s="68" t="n">
        <v>0</v>
      </c>
      <c r="DN127" s="68" t="n">
        <v>0</v>
      </c>
      <c r="DO127" s="68" t="n">
        <v>0</v>
      </c>
      <c r="DP127" s="69" t="n">
        <v>0</v>
      </c>
      <c r="DQ127" s="69" t="n">
        <v>0</v>
      </c>
      <c r="DR127" s="69" t="n">
        <v>0</v>
      </c>
      <c r="DS127" s="69" t="n">
        <v>0</v>
      </c>
      <c r="DT127" s="69" t="n">
        <v>0</v>
      </c>
      <c r="DU127" s="70" t="n">
        <v>0</v>
      </c>
      <c r="DV127" s="70" t="n">
        <v>0</v>
      </c>
      <c r="DW127" s="70" t="n">
        <v>0</v>
      </c>
      <c r="DX127" s="70" t="n">
        <v>0</v>
      </c>
      <c r="DY127" s="70" t="n">
        <v>0</v>
      </c>
      <c r="DZ127" s="71" t="n">
        <v>0</v>
      </c>
      <c r="EA127" s="71" t="n">
        <v>0</v>
      </c>
      <c r="EB127" s="71" t="n">
        <v>0</v>
      </c>
      <c r="EC127" s="71" t="n">
        <v>0</v>
      </c>
      <c r="ED127" s="71" t="n">
        <v>0</v>
      </c>
      <c r="EE127" s="49" t="n">
        <f aca="false">SUM(EF127:EG127)</f>
        <v>0</v>
      </c>
      <c r="EF127" s="72" t="n">
        <v>0</v>
      </c>
      <c r="EG127" s="72" t="n">
        <v>0</v>
      </c>
      <c r="EH127" s="49" t="n">
        <f aca="false">SUM(EI127:EP127)</f>
        <v>0</v>
      </c>
      <c r="EI127" s="72" t="n">
        <v>0</v>
      </c>
      <c r="EJ127" s="72" t="n">
        <v>0</v>
      </c>
      <c r="EK127" s="72" t="n">
        <v>0</v>
      </c>
      <c r="EL127" s="72" t="n">
        <v>0</v>
      </c>
      <c r="EM127" s="72" t="n">
        <v>0</v>
      </c>
      <c r="EN127" s="72" t="n">
        <v>0</v>
      </c>
      <c r="EO127" s="72" t="n">
        <v>0</v>
      </c>
      <c r="EP127" s="72" t="n">
        <v>0</v>
      </c>
      <c r="EQ127" s="73" t="s">
        <v>197</v>
      </c>
    </row>
    <row r="128" customFormat="false" ht="16.9" hidden="false" customHeight="true" outlineLevel="0" collapsed="false">
      <c r="A128" s="1" t="s">
        <v>480</v>
      </c>
      <c r="B128" s="2" t="n">
        <v>11</v>
      </c>
      <c r="C128" s="2" t="n">
        <v>11</v>
      </c>
      <c r="D128" s="56" t="s">
        <v>481</v>
      </c>
    </row>
    <row r="129" customFormat="false" ht="16.9" hidden="false" customHeight="true" outlineLevel="0" collapsed="false">
      <c r="A129" s="1" t="s">
        <v>482</v>
      </c>
      <c r="B129" s="2" t="n">
        <v>11</v>
      </c>
      <c r="C129" s="2" t="n">
        <v>11</v>
      </c>
      <c r="D129" s="56" t="s">
        <v>483</v>
      </c>
    </row>
    <row r="130" customFormat="false" ht="16.9" hidden="false" customHeight="true" outlineLevel="0" collapsed="false">
      <c r="A130" s="1" t="s">
        <v>484</v>
      </c>
      <c r="B130" s="2" t="n">
        <v>11</v>
      </c>
      <c r="C130" s="2" t="n">
        <v>11</v>
      </c>
      <c r="D130" s="56" t="s">
        <v>485</v>
      </c>
    </row>
    <row r="131" customFormat="false" ht="16.9" hidden="false" customHeight="true" outlineLevel="0" collapsed="false">
      <c r="A131" s="1" t="s">
        <v>486</v>
      </c>
      <c r="B131" s="2" t="n">
        <v>11</v>
      </c>
      <c r="C131" s="2" t="n">
        <v>11</v>
      </c>
      <c r="D131" s="56" t="s">
        <v>487</v>
      </c>
    </row>
    <row r="132" customFormat="false" ht="16.9" hidden="false" customHeight="true" outlineLevel="0" collapsed="false">
      <c r="A132" s="82" t="s">
        <v>488</v>
      </c>
      <c r="B132" s="85" t="n">
        <v>11</v>
      </c>
      <c r="C132" s="85" t="n">
        <v>11</v>
      </c>
      <c r="D132" s="56" t="s">
        <v>489</v>
      </c>
    </row>
    <row r="133" customFormat="false" ht="16.9" hidden="false" customHeight="true" outlineLevel="0" collapsed="false">
      <c r="A133" s="1" t="s">
        <v>490</v>
      </c>
      <c r="B133" s="2" t="n">
        <v>11</v>
      </c>
      <c r="C133" s="2" t="n">
        <v>11</v>
      </c>
      <c r="D133" s="56" t="s">
        <v>491</v>
      </c>
    </row>
    <row r="134" customFormat="false" ht="16.9" hidden="false" customHeight="true" outlineLevel="0" collapsed="false">
      <c r="A134" s="1" t="s">
        <v>492</v>
      </c>
      <c r="B134" s="2" t="n">
        <v>11</v>
      </c>
      <c r="C134" s="2" t="n">
        <v>11</v>
      </c>
      <c r="D134" s="56" t="s">
        <v>493</v>
      </c>
    </row>
    <row r="135" customFormat="false" ht="16.9" hidden="false" customHeight="true" outlineLevel="0" collapsed="false">
      <c r="A135" s="1" t="s">
        <v>494</v>
      </c>
      <c r="B135" s="2" t="n">
        <v>11</v>
      </c>
      <c r="C135" s="2" t="n">
        <v>11</v>
      </c>
      <c r="D135" s="56" t="s">
        <v>495</v>
      </c>
    </row>
    <row r="136" customFormat="false" ht="16.9" hidden="false" customHeight="true" outlineLevel="0" collapsed="false">
      <c r="A136" s="1" t="s">
        <v>496</v>
      </c>
      <c r="B136" s="2" t="n">
        <v>11</v>
      </c>
      <c r="C136" s="2" t="n">
        <v>11</v>
      </c>
      <c r="D136" s="56" t="s">
        <v>497</v>
      </c>
    </row>
    <row r="137" customFormat="false" ht="16.9" hidden="false" customHeight="true" outlineLevel="0" collapsed="false">
      <c r="A137" s="1" t="s">
        <v>498</v>
      </c>
      <c r="B137" s="2" t="n">
        <v>11</v>
      </c>
      <c r="C137" s="2" t="n">
        <v>11</v>
      </c>
      <c r="D137" s="56" t="s">
        <v>499</v>
      </c>
    </row>
    <row r="138" customFormat="false" ht="16.9" hidden="false" customHeight="true" outlineLevel="0" collapsed="false">
      <c r="A138" s="1" t="s">
        <v>500</v>
      </c>
      <c r="B138" s="2" t="n">
        <v>11</v>
      </c>
      <c r="C138" s="2" t="n">
        <v>11</v>
      </c>
      <c r="D138" s="56" t="s">
        <v>501</v>
      </c>
    </row>
    <row r="139" customFormat="false" ht="16.9" hidden="false" customHeight="true" outlineLevel="0" collapsed="false">
      <c r="A139" s="1" t="s">
        <v>502</v>
      </c>
      <c r="B139" s="2" t="n">
        <v>11</v>
      </c>
      <c r="C139" s="2" t="n">
        <v>11</v>
      </c>
      <c r="D139" s="56" t="s">
        <v>503</v>
      </c>
    </row>
    <row r="140" customFormat="false" ht="16.9" hidden="false" customHeight="true" outlineLevel="0" collapsed="false">
      <c r="A140" s="1" t="s">
        <v>504</v>
      </c>
      <c r="B140" s="2" t="n">
        <v>11</v>
      </c>
      <c r="C140" s="2" t="n">
        <v>11</v>
      </c>
      <c r="D140" s="56" t="s">
        <v>505</v>
      </c>
    </row>
    <row r="141" customFormat="false" ht="16.9" hidden="false" customHeight="true" outlineLevel="0" collapsed="false">
      <c r="A141" s="1" t="s">
        <v>506</v>
      </c>
      <c r="B141" s="2" t="n">
        <v>11</v>
      </c>
      <c r="C141" s="2" t="n">
        <v>11</v>
      </c>
      <c r="D141" s="56" t="s">
        <v>507</v>
      </c>
    </row>
    <row r="142" customFormat="false" ht="16.5" hidden="false" customHeight="true" outlineLevel="0" collapsed="false">
      <c r="A142" s="1" t="s">
        <v>508</v>
      </c>
      <c r="B142" s="2" t="n">
        <v>11</v>
      </c>
      <c r="C142" s="2" t="n">
        <v>11</v>
      </c>
      <c r="D142" s="56" t="s">
        <v>509</v>
      </c>
    </row>
    <row r="143" customFormat="false" ht="16.5" hidden="false" customHeight="true" outlineLevel="0" collapsed="false">
      <c r="A143" s="1" t="s">
        <v>510</v>
      </c>
      <c r="B143" s="2" t="n">
        <v>11</v>
      </c>
      <c r="C143" s="2" t="n">
        <v>11</v>
      </c>
      <c r="D143" s="56" t="s">
        <v>511</v>
      </c>
    </row>
    <row r="144" customFormat="false" ht="16.5" hidden="false" customHeight="true" outlineLevel="0" collapsed="false">
      <c r="A144" s="1" t="s">
        <v>512</v>
      </c>
      <c r="B144" s="2" t="n">
        <v>11</v>
      </c>
      <c r="C144" s="2" t="n">
        <v>11</v>
      </c>
      <c r="D144" s="56" t="s">
        <v>513</v>
      </c>
    </row>
    <row r="145" customFormat="false" ht="16.5" hidden="false" customHeight="true" outlineLevel="0" collapsed="false">
      <c r="A145" s="1" t="s">
        <v>514</v>
      </c>
      <c r="B145" s="2" t="n">
        <v>11</v>
      </c>
      <c r="C145" s="2" t="n">
        <v>11</v>
      </c>
      <c r="D145" s="56" t="s">
        <v>515</v>
      </c>
    </row>
    <row r="146" customFormat="false" ht="16.5" hidden="false" customHeight="true" outlineLevel="0" collapsed="false">
      <c r="A146" s="1" t="s">
        <v>516</v>
      </c>
      <c r="B146" s="2" t="n">
        <v>11</v>
      </c>
      <c r="C146" s="2" t="n">
        <v>11</v>
      </c>
      <c r="D146" s="56" t="s">
        <v>517</v>
      </c>
    </row>
    <row r="147" customFormat="false" ht="16.5" hidden="false" customHeight="true" outlineLevel="0" collapsed="false">
      <c r="A147" s="1" t="s">
        <v>518</v>
      </c>
      <c r="B147" s="2" t="n">
        <v>11</v>
      </c>
      <c r="C147" s="2" t="n">
        <v>11</v>
      </c>
      <c r="D147" s="56" t="s">
        <v>519</v>
      </c>
    </row>
    <row r="148" customFormat="false" ht="16.5" hidden="false" customHeight="true" outlineLevel="0" collapsed="false">
      <c r="A148" s="1" t="s">
        <v>520</v>
      </c>
      <c r="B148" s="2" t="n">
        <v>11</v>
      </c>
      <c r="C148" s="2" t="n">
        <v>11</v>
      </c>
      <c r="D148" s="56" t="s">
        <v>521</v>
      </c>
      <c r="F148" s="86" t="s">
        <v>522</v>
      </c>
    </row>
    <row r="149" customFormat="false" ht="15" hidden="false" customHeight="false" outlineLevel="0" collapsed="false">
      <c r="A149" s="1" t="s">
        <v>523</v>
      </c>
      <c r="B149" s="2" t="n">
        <v>11</v>
      </c>
      <c r="C149" s="2" t="n">
        <v>11</v>
      </c>
      <c r="D149" s="56" t="s">
        <v>524</v>
      </c>
    </row>
    <row r="150" customFormat="false" ht="15" hidden="false" customHeight="false" outlineLevel="0" collapsed="false">
      <c r="A150" s="1" t="s">
        <v>525</v>
      </c>
      <c r="B150" s="2" t="n">
        <v>11</v>
      </c>
      <c r="C150" s="2" t="n">
        <v>11</v>
      </c>
      <c r="D150" s="56" t="s">
        <v>526</v>
      </c>
    </row>
    <row r="151" s="95" customFormat="true" ht="15" hidden="false" customHeight="false" outlineLevel="0" collapsed="false">
      <c r="A151" s="93" t="s">
        <v>527</v>
      </c>
      <c r="B151" s="94" t="n">
        <v>11</v>
      </c>
      <c r="C151" s="94" t="n">
        <v>11</v>
      </c>
      <c r="D151" s="56" t="s">
        <v>528</v>
      </c>
      <c r="F151" s="96"/>
      <c r="I151" s="4"/>
      <c r="J151" s="4"/>
      <c r="AEU151" s="97"/>
      <c r="AEV151" s="97"/>
      <c r="AEW151" s="97"/>
      <c r="AEX151" s="97"/>
      <c r="AEY151" s="97"/>
      <c r="AEZ151" s="97"/>
      <c r="AFA151" s="97"/>
      <c r="AFB151" s="97"/>
      <c r="AFC151" s="97"/>
      <c r="AFD151" s="97"/>
      <c r="AFE151" s="97"/>
      <c r="AFF151" s="97"/>
      <c r="AFG151" s="97"/>
      <c r="AFH151" s="97"/>
      <c r="AFI151" s="97"/>
      <c r="AFJ151" s="97"/>
      <c r="AFK151" s="97"/>
      <c r="AFL151" s="97"/>
      <c r="AFM151" s="97"/>
      <c r="AFN151" s="97"/>
      <c r="AFO151" s="97"/>
      <c r="AFP151" s="97"/>
      <c r="AFQ151" s="97"/>
      <c r="AFR151" s="97"/>
      <c r="AFS151" s="97"/>
      <c r="AFT151" s="97"/>
      <c r="AFU151" s="97"/>
      <c r="AFV151" s="97"/>
      <c r="AFW151" s="97"/>
      <c r="AFX151" s="97"/>
      <c r="AFY151" s="97"/>
      <c r="AFZ151" s="97"/>
      <c r="AGA151" s="97"/>
      <c r="AGB151" s="97"/>
      <c r="AGC151" s="97"/>
      <c r="AGD151" s="97"/>
      <c r="AGE151" s="97"/>
      <c r="AGF151" s="97"/>
      <c r="AGG151" s="97"/>
      <c r="AGH151" s="97"/>
      <c r="AGI151" s="97"/>
      <c r="AGJ151" s="97"/>
      <c r="AGK151" s="97"/>
      <c r="AGL151" s="97"/>
      <c r="AGM151" s="97"/>
      <c r="AGN151" s="97"/>
      <c r="AGO151" s="97"/>
      <c r="AGP151" s="97"/>
      <c r="AGQ151" s="97"/>
      <c r="AGR151" s="97"/>
      <c r="AGS151" s="97"/>
      <c r="AGT151" s="97"/>
      <c r="AGU151" s="97"/>
      <c r="AGV151" s="97"/>
      <c r="AGW151" s="97"/>
      <c r="AGX151" s="97"/>
      <c r="AGY151" s="97"/>
      <c r="AGZ151" s="97"/>
      <c r="AHA151" s="97"/>
      <c r="AHB151" s="97"/>
      <c r="AHC151" s="97"/>
      <c r="AHD151" s="97"/>
      <c r="AHE151" s="97"/>
      <c r="AHF151" s="97"/>
      <c r="AHG151" s="97"/>
      <c r="AHH151" s="97"/>
      <c r="AHI151" s="97"/>
      <c r="AHJ151" s="97"/>
      <c r="AHK151" s="97"/>
      <c r="AHL151" s="97"/>
      <c r="AHM151" s="97"/>
      <c r="AHN151" s="97"/>
      <c r="AHO151" s="97"/>
      <c r="AHP151" s="97"/>
      <c r="AHQ151" s="97"/>
      <c r="AHR151" s="97"/>
      <c r="AHS151" s="97"/>
      <c r="AHT151" s="97"/>
      <c r="AHU151" s="97"/>
      <c r="AHV151" s="97"/>
      <c r="AHW151" s="97"/>
      <c r="AHX151" s="97"/>
      <c r="AHY151" s="97"/>
      <c r="AHZ151" s="97"/>
      <c r="AIA151" s="97"/>
      <c r="AIB151" s="97"/>
      <c r="AIC151" s="97"/>
      <c r="AID151" s="97"/>
      <c r="AIE151" s="97"/>
      <c r="AIF151" s="97"/>
      <c r="AIG151" s="97"/>
      <c r="AIH151" s="97"/>
      <c r="AII151" s="97"/>
      <c r="AIJ151" s="97"/>
      <c r="AIK151" s="97"/>
      <c r="AIL151" s="97"/>
      <c r="AIM151" s="97"/>
      <c r="AIN151" s="97"/>
      <c r="AIO151" s="97"/>
      <c r="AIP151" s="97"/>
      <c r="AIQ151" s="97"/>
      <c r="AIR151" s="97"/>
      <c r="AIS151" s="97"/>
      <c r="AIT151" s="97"/>
      <c r="AIU151" s="97"/>
      <c r="AIV151" s="97"/>
      <c r="AIW151" s="97"/>
      <c r="AIX151" s="97"/>
      <c r="AIY151" s="97"/>
      <c r="AIZ151" s="97"/>
      <c r="AJA151" s="97"/>
      <c r="AJB151" s="97"/>
      <c r="AJC151" s="97"/>
      <c r="AJD151" s="97"/>
      <c r="AJE151" s="97"/>
      <c r="AJF151" s="97"/>
      <c r="AJG151" s="97"/>
      <c r="AJH151" s="97"/>
      <c r="AJI151" s="97"/>
      <c r="AJJ151" s="97"/>
      <c r="AJK151" s="97"/>
      <c r="AJL151" s="97"/>
      <c r="AJM151" s="97"/>
      <c r="AJN151" s="97"/>
      <c r="AJO151" s="97"/>
      <c r="AJP151" s="97"/>
      <c r="AJQ151" s="97"/>
      <c r="AJR151" s="97"/>
      <c r="AJS151" s="97"/>
      <c r="AJT151" s="97"/>
      <c r="AJU151" s="97"/>
      <c r="AJV151" s="97"/>
      <c r="AJW151" s="97"/>
      <c r="AJX151" s="97"/>
      <c r="AJY151" s="97"/>
      <c r="AJZ151" s="97"/>
      <c r="AKA151" s="97"/>
      <c r="AKB151" s="97"/>
      <c r="AKC151" s="97"/>
      <c r="AKD151" s="97"/>
      <c r="AKE151" s="97"/>
      <c r="AKF151" s="97"/>
      <c r="AKG151" s="97"/>
      <c r="AKH151" s="97"/>
      <c r="AKI151" s="97"/>
      <c r="AKJ151" s="97"/>
      <c r="AKK151" s="97"/>
      <c r="AKL151" s="97"/>
      <c r="AKM151" s="97"/>
      <c r="AKN151" s="97"/>
      <c r="AKO151" s="97"/>
      <c r="AKP151" s="97"/>
      <c r="AKQ151" s="97"/>
      <c r="AKR151" s="97"/>
      <c r="AKS151" s="97"/>
      <c r="AKT151" s="97"/>
      <c r="AKU151" s="97"/>
      <c r="AKV151" s="97"/>
      <c r="AKW151" s="97"/>
      <c r="AKX151" s="97"/>
      <c r="AKY151" s="97"/>
      <c r="AKZ151" s="97"/>
      <c r="ALA151" s="97"/>
      <c r="ALB151" s="97"/>
      <c r="ALC151" s="97"/>
      <c r="ALD151" s="97"/>
      <c r="ALE151" s="97"/>
      <c r="ALF151" s="97"/>
      <c r="ALG151" s="97"/>
      <c r="ALH151" s="97"/>
      <c r="ALI151" s="97"/>
      <c r="ALJ151" s="97"/>
      <c r="ALK151" s="97"/>
      <c r="ALL151" s="97"/>
      <c r="ALM151" s="97"/>
      <c r="ALN151" s="97"/>
      <c r="ALO151" s="97"/>
      <c r="ALP151" s="97"/>
      <c r="ALQ151" s="97"/>
      <c r="ALR151" s="97"/>
      <c r="ALS151" s="97"/>
      <c r="ALT151" s="97"/>
      <c r="ALU151" s="97"/>
      <c r="ALV151" s="97"/>
      <c r="ALW151" s="97"/>
      <c r="ALX151" s="97"/>
      <c r="ALY151" s="97"/>
      <c r="ALZ151" s="97"/>
      <c r="AMA151" s="97"/>
      <c r="AMB151" s="97"/>
      <c r="AMC151" s="0"/>
      <c r="AMD151" s="0"/>
      <c r="AME151" s="0"/>
      <c r="AMF151" s="0"/>
      <c r="AMG151" s="0"/>
      <c r="AMH151" s="0"/>
      <c r="AMI151" s="0"/>
      <c r="AMJ151" s="0"/>
    </row>
    <row r="1047627" customFormat="false" ht="12.75" hidden="false" customHeight="true" outlineLevel="0" collapsed="false"/>
  </sheetData>
  <autoFilter ref="A1:AET151"/>
  <hyperlinks>
    <hyperlink ref="F4" r:id="rId2" display="https://drive.google.com/file/d/1jIKX9DcRWeMKg64E9J3JSDQ8bqABxvF4/view?usp=drivesdk"/>
    <hyperlink ref="F6" r:id="rId3" display="https://drive.google.com/file/d/1AXrRRMAkZH5Z1IGoaRSWhBG1wVd9AxKe/view?usp=sharing"/>
    <hyperlink ref="F7" r:id="rId4" display="https://drive.google.com/file/d/1LeZGuEWQRU-6Jvt0oHCbokWXK8ptjFbh/view?usp=sharing"/>
    <hyperlink ref="F12" r:id="rId5" display="https://youtu.be/ucnU66qZwNs"/>
    <hyperlink ref="F14" r:id="rId6" display="https://drive.google.com/file/d/15EEaucMe4STKaN7pV-ZHBP4365TkYBPJ/view?usp=sharing"/>
    <hyperlink ref="F15" r:id="rId7" display="https://youtu.be/63hdGf3J63s"/>
    <hyperlink ref="F19" r:id="rId8" display="https://youtu.be/e6e7PV8jGY8"/>
    <hyperlink ref="F21" r:id="rId9" display="youtube.com/watch?v=025wt1uTsxw"/>
    <hyperlink ref="F30" r:id="rId10" display="https://drive.google.com/file/d/1XFh0zE-HN0qRAd5mLwMZlDyaaCZmJcTi/view?usp=sharing"/>
    <hyperlink ref="F32" r:id="rId11" display="https://youtube.com/live/aW0MD2DPRvs?feature=share"/>
    <hyperlink ref="F33" r:id="rId12" display="https://drive.google.com/file/d/1PjrDj0gGlJq5W5QVuTJGx6gFA60OSfsG/view?usp=sharing"/>
    <hyperlink ref="F62" r:id="rId13" display="https://youtu.be/E8obcEF94dw"/>
    <hyperlink ref="F63" r:id="rId14" display="https://youtube.com/live/NE8EFWA2uPA?feature=share"/>
    <hyperlink ref="F64" r:id="rId15" display="https://youtu.be/soISE7xp7qo"/>
    <hyperlink ref="F65" r:id="rId16" display="https://drive.google.com/file/d/1wX7AVDtHFMo5uoBC_weX2SFvkX75go-_/view?usp=sharing"/>
    <hyperlink ref="F69" r:id="rId17" display="https://youtu.be/0ZIMYlKJsDM"/>
    <hyperlink ref="F70" r:id="rId18" display="https://drive.google.com/file/d/1AWskA1d1OP7GYTLyl5nLfkf01h0R91JO/view?usp=sharing"/>
    <hyperlink ref="F71" r:id="rId19" display="https://drive.google.com/file/d/16DtMEfZrkuG-Y5ipuRkc_gA6zgC8Xm4f/view?usp=drivesdk"/>
    <hyperlink ref="F72" r:id="rId20" display="https://youtube.com/live/BWYp4-FrV58"/>
    <hyperlink ref="F73" r:id="rId21" display="https://youtu.be/saupSs8lhGI"/>
    <hyperlink ref="F74" r:id="rId22" display="https://youtu.be/DogoZAduHog"/>
    <hyperlink ref="F77" r:id="rId23" display="https://www.youtube.com/watch?v=apCAFWYGS8w"/>
    <hyperlink ref="F78" r:id="rId24" display="https://youtu.be/76ATYN8n-VU"/>
    <hyperlink ref="F79" r:id="rId25" display="https://youtu.be/SNM302F9eXo"/>
    <hyperlink ref="F81" r:id="rId26" display="https://youtu.be/_iN4NQQWL9M"/>
    <hyperlink ref="F82" r:id="rId27" display="https://drive.google.com/file/d/1UfWSAwBAIIo1WivEUGaKFk58YzztuBJ0/view?usp=sharing"/>
    <hyperlink ref="F83" r:id="rId28" display="https://drive.google.com/file/d/1a6k8YtzSA4zqVlUYLivuzYwRrG4u5EC0/view?usp=sharing"/>
    <hyperlink ref="F84" r:id="rId29" display="https://youtu.be/EIePLX6gYVU"/>
    <hyperlink ref="F118" r:id="rId30" display="https://youtube.com/live/aXN1im4tD90?feature=share"/>
    <hyperlink ref="F120" r:id="rId31" display="https://youtube.com/live/BHfmIPrbXmc?feature=share"/>
    <hyperlink ref="F123" r:id="rId32" display="https://drive.google.com/file/d/1sp1lbOyl8_9_dPIihKtaNu_6RQrFdDus/view?usp=drive_link"/>
    <hyperlink ref="F126" r:id="rId33" display="https://youtu.be/4a8qsg9PlN0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&amp;CСторінка &amp;P</oddFooter>
  </headerFooter>
  <drawing r:id="rId34"/>
  <legacyDrawing r:id="rId3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5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30" activeCellId="0" sqref="G30"/>
    </sheetView>
  </sheetViews>
  <sheetFormatPr defaultColWidth="9.15625" defaultRowHeight="15" zeroHeight="false" outlineLevelRow="0" outlineLevelCol="0"/>
  <cols>
    <col collapsed="false" customWidth="false" hidden="false" outlineLevel="0" max="1" min="1" style="98" width="9.14"/>
    <col collapsed="false" customWidth="false" hidden="false" outlineLevel="0" max="1024" min="2" style="99" width="9.14"/>
  </cols>
  <sheetData>
    <row r="1" s="101" customFormat="true" ht="28.35" hidden="false" customHeight="false" outlineLevel="0" collapsed="false">
      <c r="A1" s="100"/>
      <c r="B1" s="100" t="s">
        <v>529</v>
      </c>
      <c r="C1" s="100" t="s">
        <v>530</v>
      </c>
      <c r="D1" s="100" t="s">
        <v>531</v>
      </c>
    </row>
    <row r="2" customFormat="false" ht="15" hidden="false" customHeight="false" outlineLevel="0" collapsed="false">
      <c r="A2" s="102" t="s">
        <v>532</v>
      </c>
      <c r="B2" s="82" t="n">
        <v>223</v>
      </c>
      <c r="C2" s="82" t="n">
        <f aca="false">140*B2/$B$5</f>
        <v>57.6014760147602</v>
      </c>
      <c r="D2" s="82" t="n">
        <v>57</v>
      </c>
    </row>
    <row r="3" customFormat="false" ht="15" hidden="false" customHeight="false" outlineLevel="0" collapsed="false">
      <c r="A3" s="102" t="s">
        <v>533</v>
      </c>
      <c r="B3" s="82" t="n">
        <v>182</v>
      </c>
      <c r="C3" s="82" t="n">
        <f aca="false">140*B3/$B$5</f>
        <v>47.0110701107011</v>
      </c>
      <c r="D3" s="82" t="n">
        <v>47</v>
      </c>
    </row>
    <row r="4" customFormat="false" ht="15" hidden="false" customHeight="false" outlineLevel="0" collapsed="false">
      <c r="A4" s="102" t="s">
        <v>534</v>
      </c>
      <c r="B4" s="82" t="n">
        <v>137</v>
      </c>
      <c r="C4" s="82" t="n">
        <f aca="false">140*B4/$B$5</f>
        <v>35.3874538745387</v>
      </c>
      <c r="D4" s="82" t="n">
        <v>36</v>
      </c>
    </row>
    <row r="5" customFormat="false" ht="15" hidden="false" customHeight="false" outlineLevel="0" collapsed="false">
      <c r="A5" s="102" t="s">
        <v>535</v>
      </c>
      <c r="B5" s="82" t="n">
        <f aca="false">SUM(B2:B4)</f>
        <v>542</v>
      </c>
      <c r="C5" s="82" t="n">
        <f aca="false">SUM(C2:C4)</f>
        <v>140</v>
      </c>
      <c r="D5" s="82" t="n">
        <f aca="false">SUM(D2:D4)</f>
        <v>140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R10"/>
  <sheetViews>
    <sheetView showFormulas="false" showGridLines="true" showRowColHeaders="true" showZeros="true" rightToLeft="false" tabSelected="false" showOutlineSymbols="true" defaultGridColor="true" view="normal" topLeftCell="AL5" colorId="64" zoomScale="80" zoomScaleNormal="80" zoomScalePageLayoutView="100" workbookViewId="0">
      <selection pane="topLeft" activeCell="BD8" activeCellId="0" sqref="BD8"/>
    </sheetView>
  </sheetViews>
  <sheetFormatPr defaultColWidth="8.96484375" defaultRowHeight="14.65" zeroHeight="false" outlineLevelRow="0" outlineLevelCol="0"/>
  <cols>
    <col collapsed="false" customWidth="true" hidden="false" outlineLevel="0" max="2" min="2" style="0" width="9.4"/>
    <col collapsed="false" customWidth="true" hidden="false" outlineLevel="0" max="70" min="70" style="0" width="18.83"/>
  </cols>
  <sheetData>
    <row r="1" customFormat="false" ht="455.95" hidden="false" customHeight="false" outlineLevel="0" collapsed="false">
      <c r="A1" s="0" t="s">
        <v>536</v>
      </c>
      <c r="B1" s="103" t="s">
        <v>107</v>
      </c>
      <c r="C1" s="104" t="s">
        <v>537</v>
      </c>
      <c r="D1" s="105" t="s">
        <v>538</v>
      </c>
      <c r="E1" s="105" t="s">
        <v>539</v>
      </c>
      <c r="F1" s="105" t="s">
        <v>540</v>
      </c>
      <c r="G1" s="105" t="s">
        <v>541</v>
      </c>
      <c r="H1" s="105" t="s">
        <v>542</v>
      </c>
      <c r="I1" s="105" t="s">
        <v>543</v>
      </c>
      <c r="J1" s="105" t="s">
        <v>544</v>
      </c>
      <c r="K1" s="105" t="s">
        <v>545</v>
      </c>
      <c r="L1" s="105" t="s">
        <v>546</v>
      </c>
      <c r="M1" s="105" t="s">
        <v>547</v>
      </c>
      <c r="N1" s="105" t="s">
        <v>548</v>
      </c>
      <c r="O1" s="105" t="s">
        <v>549</v>
      </c>
      <c r="P1" s="105" t="s">
        <v>550</v>
      </c>
      <c r="Q1" s="105" t="s">
        <v>551</v>
      </c>
      <c r="R1" s="105" t="s">
        <v>552</v>
      </c>
      <c r="S1" s="105" t="s">
        <v>553</v>
      </c>
      <c r="T1" s="105" t="s">
        <v>554</v>
      </c>
      <c r="U1" s="105" t="s">
        <v>555</v>
      </c>
      <c r="V1" s="105" t="s">
        <v>556</v>
      </c>
      <c r="W1" s="106" t="s">
        <v>557</v>
      </c>
      <c r="X1" s="107" t="s">
        <v>558</v>
      </c>
      <c r="Y1" s="107" t="s">
        <v>559</v>
      </c>
      <c r="Z1" s="107" t="s">
        <v>560</v>
      </c>
      <c r="AA1" s="107" t="s">
        <v>561</v>
      </c>
      <c r="AB1" s="107" t="s">
        <v>562</v>
      </c>
      <c r="AC1" s="107" t="s">
        <v>563</v>
      </c>
      <c r="AD1" s="107" t="s">
        <v>564</v>
      </c>
      <c r="AE1" s="107" t="s">
        <v>565</v>
      </c>
      <c r="AF1" s="107" t="s">
        <v>566</v>
      </c>
      <c r="AG1" s="107" t="s">
        <v>567</v>
      </c>
      <c r="AH1" s="107" t="s">
        <v>568</v>
      </c>
      <c r="AI1" s="107" t="s">
        <v>569</v>
      </c>
      <c r="AJ1" s="107" t="s">
        <v>570</v>
      </c>
      <c r="AK1" s="107" t="s">
        <v>571</v>
      </c>
      <c r="AL1" s="107" t="s">
        <v>572</v>
      </c>
      <c r="AM1" s="107" t="s">
        <v>573</v>
      </c>
      <c r="AN1" s="107" t="s">
        <v>574</v>
      </c>
      <c r="AO1" s="107" t="s">
        <v>575</v>
      </c>
      <c r="AP1" s="107" t="s">
        <v>576</v>
      </c>
      <c r="AQ1" s="107" t="s">
        <v>577</v>
      </c>
      <c r="AR1" s="107" t="s">
        <v>578</v>
      </c>
      <c r="AS1" s="107" t="s">
        <v>579</v>
      </c>
      <c r="AT1" s="108" t="s">
        <v>20</v>
      </c>
      <c r="AU1" s="109" t="s">
        <v>580</v>
      </c>
      <c r="AV1" s="109" t="s">
        <v>581</v>
      </c>
      <c r="AW1" s="109" t="s">
        <v>582</v>
      </c>
      <c r="AX1" s="109" t="s">
        <v>583</v>
      </c>
      <c r="AY1" s="109" t="s">
        <v>584</v>
      </c>
      <c r="AZ1" s="109" t="s">
        <v>585</v>
      </c>
      <c r="BA1" s="109" t="s">
        <v>586</v>
      </c>
      <c r="BB1" s="109" t="s">
        <v>587</v>
      </c>
      <c r="BC1" s="109" t="s">
        <v>588</v>
      </c>
      <c r="BD1" s="109" t="s">
        <v>589</v>
      </c>
      <c r="BE1" s="109" t="s">
        <v>590</v>
      </c>
      <c r="BF1" s="109" t="s">
        <v>591</v>
      </c>
      <c r="BG1" s="109" t="s">
        <v>592</v>
      </c>
      <c r="BH1" s="106" t="s">
        <v>593</v>
      </c>
      <c r="BI1" s="107" t="s">
        <v>594</v>
      </c>
      <c r="BJ1" s="107" t="s">
        <v>595</v>
      </c>
      <c r="BK1" s="107" t="s">
        <v>596</v>
      </c>
      <c r="BL1" s="107" t="s">
        <v>597</v>
      </c>
      <c r="BM1" s="107" t="s">
        <v>598</v>
      </c>
      <c r="BN1" s="107" t="s">
        <v>599</v>
      </c>
      <c r="BO1" s="107" t="s">
        <v>600</v>
      </c>
      <c r="BP1" s="107" t="s">
        <v>601</v>
      </c>
      <c r="BQ1" s="107" t="s">
        <v>602</v>
      </c>
      <c r="BR1" s="110" t="s">
        <v>603</v>
      </c>
    </row>
    <row r="2" customFormat="false" ht="17" hidden="false" customHeight="false" outlineLevel="0" collapsed="false">
      <c r="B2" s="111" t="n">
        <f aca="false">BH2+AT2+W2+C2</f>
        <v>200</v>
      </c>
      <c r="C2" s="112" t="n">
        <f aca="false">SUM(D2:V2)</f>
        <v>30</v>
      </c>
      <c r="D2" s="113" t="n">
        <v>1</v>
      </c>
      <c r="E2" s="113" t="n">
        <v>2</v>
      </c>
      <c r="F2" s="113" t="n">
        <v>1</v>
      </c>
      <c r="G2" s="113" t="n">
        <v>1</v>
      </c>
      <c r="H2" s="113" t="n">
        <v>2</v>
      </c>
      <c r="I2" s="113" t="n">
        <v>1</v>
      </c>
      <c r="J2" s="113" t="n">
        <v>1</v>
      </c>
      <c r="K2" s="113" t="n">
        <v>2</v>
      </c>
      <c r="L2" s="113" t="n">
        <v>3</v>
      </c>
      <c r="M2" s="113" t="n">
        <v>1</v>
      </c>
      <c r="N2" s="113" t="n">
        <v>1</v>
      </c>
      <c r="O2" s="113" t="n">
        <v>1</v>
      </c>
      <c r="P2" s="113" t="n">
        <v>1</v>
      </c>
      <c r="Q2" s="113" t="n">
        <v>1</v>
      </c>
      <c r="R2" s="113" t="n">
        <v>1</v>
      </c>
      <c r="S2" s="113" t="n">
        <v>2</v>
      </c>
      <c r="T2" s="113" t="n">
        <v>5</v>
      </c>
      <c r="U2" s="113" t="n">
        <v>2</v>
      </c>
      <c r="V2" s="113" t="n">
        <v>1</v>
      </c>
      <c r="W2" s="114" t="n">
        <f aca="false">SUM(X2:AS2)</f>
        <v>40</v>
      </c>
      <c r="X2" s="115" t="n">
        <v>4</v>
      </c>
      <c r="Y2" s="115" t="n">
        <v>4</v>
      </c>
      <c r="Z2" s="115" t="n">
        <v>4</v>
      </c>
      <c r="AA2" s="115" t="n">
        <v>4</v>
      </c>
      <c r="AB2" s="115" t="n">
        <v>3</v>
      </c>
      <c r="AC2" s="115" t="n">
        <v>1</v>
      </c>
      <c r="AD2" s="115" t="n">
        <v>1</v>
      </c>
      <c r="AE2" s="115" t="n">
        <v>1</v>
      </c>
      <c r="AF2" s="115" t="n">
        <v>1</v>
      </c>
      <c r="AG2" s="115" t="n">
        <v>1</v>
      </c>
      <c r="AH2" s="115" t="n">
        <v>1</v>
      </c>
      <c r="AI2" s="115" t="n">
        <v>1</v>
      </c>
      <c r="AJ2" s="115" t="n">
        <v>1</v>
      </c>
      <c r="AK2" s="115" t="n">
        <v>1</v>
      </c>
      <c r="AL2" s="115" t="n">
        <v>1</v>
      </c>
      <c r="AM2" s="115" t="n">
        <v>3</v>
      </c>
      <c r="AN2" s="115" t="n">
        <v>1</v>
      </c>
      <c r="AO2" s="115" t="n">
        <v>1</v>
      </c>
      <c r="AP2" s="115" t="n">
        <v>1</v>
      </c>
      <c r="AQ2" s="115" t="n">
        <v>1</v>
      </c>
      <c r="AR2" s="115" t="n">
        <v>2</v>
      </c>
      <c r="AS2" s="115" t="n">
        <v>2</v>
      </c>
      <c r="AT2" s="116" t="n">
        <f aca="false">SUM(AU2:BG2)</f>
        <v>65</v>
      </c>
      <c r="AU2" s="117" t="n">
        <v>5</v>
      </c>
      <c r="AV2" s="117" t="n">
        <v>5</v>
      </c>
      <c r="AW2" s="117" t="n">
        <v>5</v>
      </c>
      <c r="AX2" s="117" t="n">
        <v>5</v>
      </c>
      <c r="AY2" s="117" t="n">
        <v>5</v>
      </c>
      <c r="AZ2" s="117" t="n">
        <v>5</v>
      </c>
      <c r="BA2" s="117" t="n">
        <v>5</v>
      </c>
      <c r="BB2" s="117" t="n">
        <v>5</v>
      </c>
      <c r="BC2" s="117" t="n">
        <v>5</v>
      </c>
      <c r="BD2" s="117" t="n">
        <v>5</v>
      </c>
      <c r="BE2" s="117" t="n">
        <v>5</v>
      </c>
      <c r="BF2" s="117" t="n">
        <v>5</v>
      </c>
      <c r="BG2" s="117" t="n">
        <v>5</v>
      </c>
      <c r="BH2" s="118" t="n">
        <f aca="false">SUM(BI2:BQ2)</f>
        <v>65</v>
      </c>
      <c r="BI2" s="115" t="n">
        <v>4</v>
      </c>
      <c r="BJ2" s="115" t="n">
        <v>4</v>
      </c>
      <c r="BK2" s="115" t="n">
        <v>4</v>
      </c>
      <c r="BL2" s="115" t="n">
        <v>3</v>
      </c>
      <c r="BM2" s="115" t="n">
        <v>3</v>
      </c>
      <c r="BN2" s="115" t="n">
        <v>6</v>
      </c>
      <c r="BO2" s="115" t="n">
        <v>11</v>
      </c>
      <c r="BP2" s="115" t="n">
        <v>14</v>
      </c>
      <c r="BQ2" s="115" t="n">
        <v>16</v>
      </c>
      <c r="BR2" s="115"/>
    </row>
    <row r="3" customFormat="false" ht="17" hidden="false" customHeight="false" outlineLevel="0" collapsed="false">
      <c r="A3" s="0" t="n">
        <v>1</v>
      </c>
      <c r="B3" s="111" t="n">
        <f aca="false">BH3+AT3+W3+C3</f>
        <v>90</v>
      </c>
      <c r="C3" s="112" t="n">
        <f aca="false">SUM(D3:V3)</f>
        <v>26</v>
      </c>
      <c r="D3" s="0" t="n">
        <v>0</v>
      </c>
      <c r="E3" s="0" t="n">
        <v>2</v>
      </c>
      <c r="F3" s="0" t="n">
        <v>1</v>
      </c>
      <c r="G3" s="0" t="n">
        <v>1</v>
      </c>
      <c r="H3" s="0" t="n">
        <v>2</v>
      </c>
      <c r="I3" s="0" t="n">
        <v>1</v>
      </c>
      <c r="J3" s="0" t="n">
        <v>1</v>
      </c>
      <c r="K3" s="0" t="n">
        <v>2</v>
      </c>
      <c r="L3" s="0" t="n">
        <v>2</v>
      </c>
      <c r="M3" s="0" t="n">
        <v>1</v>
      </c>
      <c r="N3" s="0" t="n">
        <v>1</v>
      </c>
      <c r="O3" s="0" t="n">
        <v>1</v>
      </c>
      <c r="P3" s="0" t="n">
        <v>1</v>
      </c>
      <c r="Q3" s="0" t="n">
        <v>1</v>
      </c>
      <c r="R3" s="0" t="n">
        <v>1</v>
      </c>
      <c r="S3" s="0" t="n">
        <v>2</v>
      </c>
      <c r="T3" s="0" t="n">
        <v>5</v>
      </c>
      <c r="U3" s="0" t="n">
        <v>0</v>
      </c>
      <c r="V3" s="0" t="n">
        <v>1</v>
      </c>
      <c r="W3" s="114" t="n">
        <f aca="false">SUM(X3:AS3)</f>
        <v>34</v>
      </c>
      <c r="X3" s="0" t="n">
        <v>4</v>
      </c>
      <c r="Y3" s="0" t="n">
        <v>4</v>
      </c>
      <c r="Z3" s="0" t="n">
        <v>3</v>
      </c>
      <c r="AA3" s="0" t="n">
        <v>3</v>
      </c>
      <c r="AB3" s="0" t="n">
        <v>3</v>
      </c>
      <c r="AC3" s="0" t="n">
        <v>0</v>
      </c>
      <c r="AD3" s="0" t="n">
        <v>1</v>
      </c>
      <c r="AE3" s="0" t="n">
        <v>1</v>
      </c>
      <c r="AF3" s="0" t="n">
        <v>1</v>
      </c>
      <c r="AG3" s="0" t="n">
        <v>1</v>
      </c>
      <c r="AH3" s="0" t="n">
        <v>1</v>
      </c>
      <c r="AI3" s="0" t="n">
        <v>1</v>
      </c>
      <c r="AJ3" s="0" t="n">
        <v>1</v>
      </c>
      <c r="AK3" s="0" t="n">
        <v>1</v>
      </c>
      <c r="AL3" s="0" t="n">
        <v>1</v>
      </c>
      <c r="AM3" s="0" t="n">
        <v>3</v>
      </c>
      <c r="AN3" s="0" t="n">
        <v>1</v>
      </c>
      <c r="AO3" s="0" t="n">
        <v>1</v>
      </c>
      <c r="AP3" s="0" t="n">
        <v>1</v>
      </c>
      <c r="AQ3" s="0" t="n">
        <v>0</v>
      </c>
      <c r="AR3" s="0" t="n">
        <v>0</v>
      </c>
      <c r="AS3" s="0" t="n">
        <v>2</v>
      </c>
      <c r="AT3" s="116" t="n">
        <f aca="false">SUM(AU3:BG3)</f>
        <v>0</v>
      </c>
      <c r="AU3" s="0" t="n">
        <v>0</v>
      </c>
      <c r="AV3" s="0" t="n">
        <v>0</v>
      </c>
      <c r="AW3" s="0" t="n">
        <v>0</v>
      </c>
      <c r="AX3" s="0" t="n">
        <v>0</v>
      </c>
      <c r="AY3" s="0" t="n">
        <v>0</v>
      </c>
      <c r="AZ3" s="0" t="n">
        <v>0</v>
      </c>
      <c r="BA3" s="0" t="n">
        <v>0</v>
      </c>
      <c r="BB3" s="0" t="n">
        <v>0</v>
      </c>
      <c r="BC3" s="0" t="n">
        <v>0</v>
      </c>
      <c r="BD3" s="0" t="n">
        <v>0</v>
      </c>
      <c r="BE3" s="0" t="n">
        <v>0</v>
      </c>
      <c r="BF3" s="0" t="n">
        <v>0</v>
      </c>
      <c r="BG3" s="0" t="n">
        <v>0</v>
      </c>
      <c r="BH3" s="118" t="n">
        <f aca="false">SUM(BI3:BQ3)</f>
        <v>30</v>
      </c>
      <c r="BI3" s="0" t="n">
        <v>4</v>
      </c>
      <c r="BJ3" s="0" t="n">
        <v>4</v>
      </c>
      <c r="BK3" s="0" t="n">
        <v>4</v>
      </c>
      <c r="BL3" s="0" t="n">
        <v>3</v>
      </c>
      <c r="BM3" s="0" t="n">
        <v>3</v>
      </c>
      <c r="BN3" s="0" t="n">
        <v>6</v>
      </c>
      <c r="BO3" s="0" t="n">
        <v>4</v>
      </c>
      <c r="BP3" s="0" t="n">
        <v>2</v>
      </c>
      <c r="BQ3" s="0" t="n">
        <v>0</v>
      </c>
      <c r="BR3" s="0" t="s">
        <v>195</v>
      </c>
    </row>
    <row r="4" customFormat="false" ht="17" hidden="false" customHeight="false" outlineLevel="0" collapsed="false">
      <c r="A4" s="0" t="n">
        <v>2</v>
      </c>
      <c r="B4" s="111" t="n">
        <f aca="false">BH4+AT4+W4+C4</f>
        <v>64</v>
      </c>
      <c r="C4" s="112" t="n">
        <f aca="false">SUM(D4:V4)</f>
        <v>16</v>
      </c>
      <c r="D4" s="0" t="n">
        <v>1</v>
      </c>
      <c r="E4" s="0" t="n">
        <v>0</v>
      </c>
      <c r="F4" s="0" t="n">
        <v>1</v>
      </c>
      <c r="G4" s="0" t="n">
        <v>1</v>
      </c>
      <c r="H4" s="0" t="n">
        <v>2</v>
      </c>
      <c r="I4" s="0" t="n">
        <v>1</v>
      </c>
      <c r="J4" s="0" t="n">
        <v>1</v>
      </c>
      <c r="K4" s="0" t="n">
        <v>0</v>
      </c>
      <c r="L4" s="0" t="n">
        <v>0</v>
      </c>
      <c r="M4" s="0" t="n">
        <v>1</v>
      </c>
      <c r="N4" s="0" t="n">
        <v>1</v>
      </c>
      <c r="O4" s="0" t="n">
        <v>0</v>
      </c>
      <c r="P4" s="0" t="n">
        <v>0</v>
      </c>
      <c r="Q4" s="0" t="n">
        <v>0</v>
      </c>
      <c r="R4" s="0" t="n">
        <v>0</v>
      </c>
      <c r="S4" s="0" t="n">
        <v>0</v>
      </c>
      <c r="T4" s="0" t="n">
        <v>5</v>
      </c>
      <c r="U4" s="0" t="n">
        <v>2</v>
      </c>
      <c r="V4" s="0" t="n">
        <v>0</v>
      </c>
      <c r="W4" s="114" t="n">
        <f aca="false">SUM(X4:AS4)</f>
        <v>25</v>
      </c>
      <c r="X4" s="0" t="n">
        <v>4</v>
      </c>
      <c r="Y4" s="0" t="n">
        <v>4</v>
      </c>
      <c r="Z4" s="0" t="n">
        <v>4</v>
      </c>
      <c r="AA4" s="0" t="n">
        <v>4</v>
      </c>
      <c r="AB4" s="0" t="n">
        <v>3</v>
      </c>
      <c r="AC4" s="0" t="n">
        <v>1</v>
      </c>
      <c r="AD4" s="0" t="n">
        <v>1</v>
      </c>
      <c r="AE4" s="0" t="n">
        <v>1</v>
      </c>
      <c r="AF4" s="0" t="n">
        <v>1</v>
      </c>
      <c r="AG4" s="0" t="n">
        <v>1</v>
      </c>
      <c r="AH4" s="0" t="n">
        <v>0</v>
      </c>
      <c r="AI4" s="0" t="n">
        <v>1</v>
      </c>
      <c r="AJ4" s="0" t="n">
        <v>0</v>
      </c>
      <c r="AK4" s="0" t="n">
        <v>0</v>
      </c>
      <c r="AL4" s="0" t="n">
        <v>0</v>
      </c>
      <c r="AM4" s="0" t="n">
        <v>0</v>
      </c>
      <c r="AN4" s="0" t="n">
        <v>0</v>
      </c>
      <c r="AO4" s="0" t="n">
        <v>0</v>
      </c>
      <c r="AP4" s="0" t="n">
        <v>0</v>
      </c>
      <c r="AQ4" s="0" t="n">
        <v>0</v>
      </c>
      <c r="AR4" s="0" t="n">
        <v>0</v>
      </c>
      <c r="AS4" s="0" t="n">
        <v>0</v>
      </c>
      <c r="AT4" s="116" t="n">
        <f aca="false">SUM(AU4:BG4)</f>
        <v>0</v>
      </c>
      <c r="AU4" s="0" t="n">
        <v>0</v>
      </c>
      <c r="BH4" s="118" t="n">
        <f aca="false">SUM(BI4:BQ4)</f>
        <v>23</v>
      </c>
      <c r="BI4" s="0" t="n">
        <v>4</v>
      </c>
      <c r="BJ4" s="0" t="n">
        <v>4</v>
      </c>
      <c r="BK4" s="0" t="n">
        <v>4</v>
      </c>
      <c r="BL4" s="0" t="n">
        <v>2</v>
      </c>
      <c r="BM4" s="0" t="n">
        <v>3</v>
      </c>
      <c r="BN4" s="0" t="n">
        <v>6</v>
      </c>
      <c r="BO4" s="0" t="n">
        <v>0</v>
      </c>
      <c r="BP4" s="0" t="n">
        <v>0</v>
      </c>
      <c r="BQ4" s="0" t="n">
        <v>0</v>
      </c>
      <c r="BR4" s="0" t="s">
        <v>195</v>
      </c>
    </row>
    <row r="5" customFormat="false" ht="17" hidden="false" customHeight="false" outlineLevel="0" collapsed="false">
      <c r="A5" s="0" t="n">
        <v>3</v>
      </c>
      <c r="B5" s="111" t="n">
        <f aca="false">BH5+AT5+W5+C5</f>
        <v>95</v>
      </c>
      <c r="C5" s="112" t="n">
        <f aca="false">SUM(D5:V5)</f>
        <v>30</v>
      </c>
      <c r="D5" s="0" t="n">
        <v>1</v>
      </c>
      <c r="E5" s="0" t="n">
        <v>2</v>
      </c>
      <c r="F5" s="0" t="n">
        <v>1</v>
      </c>
      <c r="G5" s="0" t="n">
        <v>1</v>
      </c>
      <c r="H5" s="0" t="n">
        <v>2</v>
      </c>
      <c r="I5" s="0" t="n">
        <v>1</v>
      </c>
      <c r="J5" s="0" t="n">
        <v>1</v>
      </c>
      <c r="K5" s="0" t="n">
        <v>2</v>
      </c>
      <c r="L5" s="0" t="n">
        <v>3</v>
      </c>
      <c r="M5" s="0" t="n">
        <v>1</v>
      </c>
      <c r="N5" s="0" t="n">
        <v>1</v>
      </c>
      <c r="O5" s="0" t="n">
        <v>1</v>
      </c>
      <c r="P5" s="0" t="n">
        <v>1</v>
      </c>
      <c r="Q5" s="0" t="n">
        <v>1</v>
      </c>
      <c r="R5" s="0" t="n">
        <v>1</v>
      </c>
      <c r="S5" s="0" t="n">
        <v>2</v>
      </c>
      <c r="T5" s="0" t="n">
        <v>5</v>
      </c>
      <c r="U5" s="0" t="n">
        <v>2</v>
      </c>
      <c r="V5" s="0" t="n">
        <v>1</v>
      </c>
      <c r="W5" s="114" t="n">
        <f aca="false">SUM(X5:AS5)</f>
        <v>40</v>
      </c>
      <c r="X5" s="0" t="n">
        <v>4</v>
      </c>
      <c r="Y5" s="0" t="n">
        <v>4</v>
      </c>
      <c r="Z5" s="0" t="n">
        <v>4</v>
      </c>
      <c r="AA5" s="0" t="n">
        <v>4</v>
      </c>
      <c r="AB5" s="0" t="n">
        <v>3</v>
      </c>
      <c r="AC5" s="0" t="n">
        <v>1</v>
      </c>
      <c r="AD5" s="0" t="n">
        <v>1</v>
      </c>
      <c r="AE5" s="0" t="n">
        <v>1</v>
      </c>
      <c r="AF5" s="0" t="n">
        <v>1</v>
      </c>
      <c r="AG5" s="0" t="n">
        <v>1</v>
      </c>
      <c r="AH5" s="0" t="n">
        <v>1</v>
      </c>
      <c r="AI5" s="0" t="n">
        <v>1</v>
      </c>
      <c r="AJ5" s="0" t="n">
        <v>1</v>
      </c>
      <c r="AK5" s="0" t="n">
        <v>1</v>
      </c>
      <c r="AL5" s="0" t="n">
        <v>1</v>
      </c>
      <c r="AM5" s="0" t="n">
        <v>3</v>
      </c>
      <c r="AN5" s="0" t="n">
        <v>1</v>
      </c>
      <c r="AO5" s="0" t="n">
        <v>1</v>
      </c>
      <c r="AP5" s="0" t="n">
        <v>1</v>
      </c>
      <c r="AQ5" s="0" t="n">
        <v>1</v>
      </c>
      <c r="AR5" s="0" t="n">
        <v>2</v>
      </c>
      <c r="AS5" s="0" t="n">
        <v>2</v>
      </c>
      <c r="AT5" s="116" t="n">
        <f aca="false">SUM(AU5:BG5)</f>
        <v>0</v>
      </c>
      <c r="AU5" s="0" t="n">
        <v>0</v>
      </c>
      <c r="AV5" s="0" t="n">
        <v>0</v>
      </c>
      <c r="AW5" s="0" t="n">
        <v>0</v>
      </c>
      <c r="AX5" s="0" t="n">
        <v>0</v>
      </c>
      <c r="AY5" s="0" t="n">
        <v>0</v>
      </c>
      <c r="AZ5" s="0" t="n">
        <v>0</v>
      </c>
      <c r="BA5" s="0" t="n">
        <v>0</v>
      </c>
      <c r="BB5" s="0" t="n">
        <v>0</v>
      </c>
      <c r="BC5" s="0" t="n">
        <v>0</v>
      </c>
      <c r="BD5" s="0" t="n">
        <v>0</v>
      </c>
      <c r="BE5" s="0" t="n">
        <v>0</v>
      </c>
      <c r="BF5" s="0" t="n">
        <v>0</v>
      </c>
      <c r="BG5" s="0" t="n">
        <v>0</v>
      </c>
      <c r="BH5" s="118" t="n">
        <f aca="false">SUM(BI5:BQ5)</f>
        <v>25</v>
      </c>
      <c r="BI5" s="0" t="n">
        <v>4</v>
      </c>
      <c r="BJ5" s="0" t="n">
        <v>4</v>
      </c>
      <c r="BK5" s="0" t="n">
        <v>4</v>
      </c>
      <c r="BL5" s="0" t="n">
        <v>2</v>
      </c>
      <c r="BM5" s="0" t="n">
        <v>0</v>
      </c>
      <c r="BN5" s="0" t="n">
        <v>6</v>
      </c>
      <c r="BO5" s="0" t="n">
        <v>4</v>
      </c>
      <c r="BP5" s="0" t="n">
        <v>1</v>
      </c>
      <c r="BQ5" s="0" t="n">
        <v>0</v>
      </c>
      <c r="BR5" s="0" t="s">
        <v>195</v>
      </c>
    </row>
    <row r="6" customFormat="false" ht="17" hidden="false" customHeight="false" outlineLevel="0" collapsed="false">
      <c r="A6" s="0" t="n">
        <v>4</v>
      </c>
      <c r="B6" s="111" t="n">
        <f aca="false">BH6+AT6+W6+C6</f>
        <v>86</v>
      </c>
      <c r="C6" s="112" t="n">
        <f aca="false">SUM(D6:V6)</f>
        <v>29</v>
      </c>
      <c r="D6" s="0" t="n">
        <v>0</v>
      </c>
      <c r="E6" s="0" t="n">
        <v>2</v>
      </c>
      <c r="F6" s="0" t="n">
        <v>1</v>
      </c>
      <c r="G6" s="0" t="n">
        <v>1</v>
      </c>
      <c r="H6" s="0" t="n">
        <v>2</v>
      </c>
      <c r="I6" s="0" t="n">
        <v>1</v>
      </c>
      <c r="J6" s="0" t="n">
        <v>1</v>
      </c>
      <c r="K6" s="0" t="n">
        <v>2</v>
      </c>
      <c r="L6" s="0" t="n">
        <v>3</v>
      </c>
      <c r="M6" s="0" t="n">
        <v>1</v>
      </c>
      <c r="N6" s="0" t="n">
        <v>1</v>
      </c>
      <c r="O6" s="0" t="n">
        <v>1</v>
      </c>
      <c r="P6" s="0" t="n">
        <v>1</v>
      </c>
      <c r="Q6" s="0" t="n">
        <v>1</v>
      </c>
      <c r="R6" s="0" t="n">
        <v>1</v>
      </c>
      <c r="S6" s="0" t="n">
        <v>2</v>
      </c>
      <c r="T6" s="0" t="n">
        <v>5</v>
      </c>
      <c r="U6" s="0" t="n">
        <v>2</v>
      </c>
      <c r="V6" s="0" t="n">
        <v>1</v>
      </c>
      <c r="W6" s="114" t="n">
        <f aca="false">SUM(X6:AS6)</f>
        <v>36</v>
      </c>
      <c r="X6" s="0" t="n">
        <v>4</v>
      </c>
      <c r="Y6" s="0" t="n">
        <v>4</v>
      </c>
      <c r="Z6" s="0" t="n">
        <v>4</v>
      </c>
      <c r="AA6" s="0" t="n">
        <v>4</v>
      </c>
      <c r="AB6" s="0" t="n">
        <v>3</v>
      </c>
      <c r="AC6" s="0" t="n">
        <v>1</v>
      </c>
      <c r="AD6" s="0" t="n">
        <v>1</v>
      </c>
      <c r="AE6" s="0" t="n">
        <v>1</v>
      </c>
      <c r="AF6" s="0" t="n">
        <v>0</v>
      </c>
      <c r="AG6" s="0" t="n">
        <v>1</v>
      </c>
      <c r="AH6" s="0" t="n">
        <v>1</v>
      </c>
      <c r="AI6" s="0" t="n">
        <v>1</v>
      </c>
      <c r="AJ6" s="0" t="n">
        <v>1</v>
      </c>
      <c r="AK6" s="0" t="n">
        <v>1</v>
      </c>
      <c r="AL6" s="0" t="n">
        <v>1</v>
      </c>
      <c r="AM6" s="0" t="n">
        <v>2</v>
      </c>
      <c r="AN6" s="0" t="n">
        <v>0</v>
      </c>
      <c r="AO6" s="0" t="n">
        <v>1</v>
      </c>
      <c r="AP6" s="0" t="n">
        <v>1</v>
      </c>
      <c r="AQ6" s="0" t="n">
        <v>0</v>
      </c>
      <c r="AR6" s="0" t="n">
        <v>2</v>
      </c>
      <c r="AS6" s="0" t="n">
        <v>2</v>
      </c>
      <c r="AT6" s="116" t="n">
        <f aca="false">SUM(AU6:BG6)</f>
        <v>0</v>
      </c>
      <c r="AU6" s="0" t="n">
        <v>0</v>
      </c>
      <c r="AV6" s="0" t="n">
        <v>0</v>
      </c>
      <c r="AW6" s="0" t="n">
        <v>0</v>
      </c>
      <c r="AX6" s="0" t="n">
        <v>0</v>
      </c>
      <c r="AY6" s="0" t="n">
        <v>0</v>
      </c>
      <c r="AZ6" s="0" t="n">
        <v>0</v>
      </c>
      <c r="BA6" s="0" t="n">
        <v>0</v>
      </c>
      <c r="BB6" s="0" t="n">
        <v>0</v>
      </c>
      <c r="BC6" s="0" t="n">
        <v>0</v>
      </c>
      <c r="BD6" s="0" t="n">
        <v>0</v>
      </c>
      <c r="BE6" s="0" t="n">
        <v>0</v>
      </c>
      <c r="BF6" s="0" t="n">
        <v>0</v>
      </c>
      <c r="BG6" s="0" t="n">
        <v>0</v>
      </c>
      <c r="BH6" s="118" t="n">
        <f aca="false">SUM(BI6:BQ6)</f>
        <v>21</v>
      </c>
      <c r="BI6" s="0" t="n">
        <v>4</v>
      </c>
      <c r="BJ6" s="0" t="n">
        <v>4</v>
      </c>
      <c r="BK6" s="0" t="n">
        <v>4</v>
      </c>
      <c r="BL6" s="0" t="n">
        <v>2</v>
      </c>
      <c r="BM6" s="0" t="n">
        <v>1</v>
      </c>
      <c r="BN6" s="0" t="n">
        <v>6</v>
      </c>
      <c r="BO6" s="0" t="n">
        <v>0</v>
      </c>
      <c r="BP6" s="0" t="n">
        <v>0</v>
      </c>
      <c r="BQ6" s="0" t="n">
        <v>0</v>
      </c>
      <c r="BR6" s="0" t="s">
        <v>195</v>
      </c>
    </row>
    <row r="7" customFormat="false" ht="17" hidden="false" customHeight="false" outlineLevel="0" collapsed="false">
      <c r="A7" s="0" t="n">
        <v>5</v>
      </c>
      <c r="B7" s="111" t="n">
        <f aca="false">BH7+AT7+W7+C7</f>
        <v>71</v>
      </c>
      <c r="C7" s="112" t="n">
        <f aca="false">SUM(D7:V7)</f>
        <v>6</v>
      </c>
      <c r="D7" s="0" t="n">
        <v>0</v>
      </c>
      <c r="E7" s="0" t="n">
        <v>0</v>
      </c>
      <c r="F7" s="0" t="n">
        <v>1</v>
      </c>
      <c r="G7" s="0" t="n">
        <v>1</v>
      </c>
      <c r="H7" s="0" t="n">
        <v>2</v>
      </c>
      <c r="I7" s="0" t="n">
        <v>1</v>
      </c>
      <c r="J7" s="0" t="n">
        <v>1</v>
      </c>
      <c r="K7" s="0" t="n">
        <v>0</v>
      </c>
      <c r="L7" s="0" t="n">
        <v>0</v>
      </c>
      <c r="M7" s="0" t="n">
        <v>0</v>
      </c>
      <c r="N7" s="0" t="n">
        <v>0</v>
      </c>
      <c r="O7" s="0" t="n">
        <v>0</v>
      </c>
      <c r="P7" s="0" t="n">
        <v>0</v>
      </c>
      <c r="Q7" s="0" t="n">
        <v>0</v>
      </c>
      <c r="R7" s="0" t="n">
        <v>0</v>
      </c>
      <c r="S7" s="0" t="n">
        <v>0</v>
      </c>
      <c r="T7" s="0" t="n">
        <v>0</v>
      </c>
      <c r="U7" s="0" t="n">
        <v>0</v>
      </c>
      <c r="V7" s="0" t="n">
        <v>0</v>
      </c>
      <c r="W7" s="114" t="n">
        <f aca="false">SUM(X7:AS7)</f>
        <v>37</v>
      </c>
      <c r="X7" s="0" t="n">
        <v>4</v>
      </c>
      <c r="Y7" s="0" t="n">
        <v>4</v>
      </c>
      <c r="Z7" s="0" t="n">
        <v>4</v>
      </c>
      <c r="AA7" s="0" t="n">
        <v>4</v>
      </c>
      <c r="AB7" s="0" t="n">
        <v>3</v>
      </c>
      <c r="AC7" s="0" t="n">
        <v>1</v>
      </c>
      <c r="AD7" s="0" t="n">
        <v>1</v>
      </c>
      <c r="AE7" s="0" t="n">
        <v>1</v>
      </c>
      <c r="AF7" s="0" t="n">
        <v>1</v>
      </c>
      <c r="AG7" s="0" t="n">
        <v>1</v>
      </c>
      <c r="AH7" s="0" t="n">
        <v>1</v>
      </c>
      <c r="AI7" s="0" t="n">
        <v>1</v>
      </c>
      <c r="AJ7" s="0" t="n">
        <v>1</v>
      </c>
      <c r="AK7" s="0" t="n">
        <v>1</v>
      </c>
      <c r="AL7" s="0" t="n">
        <v>1</v>
      </c>
      <c r="AM7" s="0" t="n">
        <v>3</v>
      </c>
      <c r="AN7" s="0" t="n">
        <v>1</v>
      </c>
      <c r="AO7" s="0" t="n">
        <v>1</v>
      </c>
      <c r="AP7" s="0" t="n">
        <v>1</v>
      </c>
      <c r="AQ7" s="0" t="n">
        <v>0</v>
      </c>
      <c r="AR7" s="0" t="n">
        <v>0</v>
      </c>
      <c r="AS7" s="0" t="n">
        <v>2</v>
      </c>
      <c r="AT7" s="116" t="n">
        <f aca="false">SUM(AU7:BG7)</f>
        <v>0</v>
      </c>
      <c r="AU7" s="0" t="n">
        <v>0</v>
      </c>
      <c r="AV7" s="0" t="n">
        <v>0</v>
      </c>
      <c r="AW7" s="0" t="n">
        <v>0</v>
      </c>
      <c r="AX7" s="0" t="n">
        <v>0</v>
      </c>
      <c r="AY7" s="0" t="n">
        <v>0</v>
      </c>
      <c r="AZ7" s="0" t="n">
        <v>0</v>
      </c>
      <c r="BA7" s="0" t="n">
        <v>0</v>
      </c>
      <c r="BB7" s="0" t="n">
        <v>0</v>
      </c>
      <c r="BC7" s="0" t="n">
        <v>0</v>
      </c>
      <c r="BD7" s="0" t="n">
        <v>0</v>
      </c>
      <c r="BE7" s="0" t="n">
        <v>0</v>
      </c>
      <c r="BF7" s="0" t="n">
        <v>0</v>
      </c>
      <c r="BG7" s="0" t="n">
        <v>0</v>
      </c>
      <c r="BH7" s="118" t="n">
        <f aca="false">SUM(BI7:BQ7)</f>
        <v>28</v>
      </c>
      <c r="BI7" s="0" t="n">
        <v>4</v>
      </c>
      <c r="BJ7" s="0" t="n">
        <v>4</v>
      </c>
      <c r="BK7" s="0" t="n">
        <v>4</v>
      </c>
      <c r="BL7" s="0" t="n">
        <v>3</v>
      </c>
      <c r="BM7" s="0" t="n">
        <v>3</v>
      </c>
      <c r="BN7" s="0" t="n">
        <v>6</v>
      </c>
      <c r="BO7" s="0" t="n">
        <v>4</v>
      </c>
      <c r="BP7" s="0" t="n">
        <v>0</v>
      </c>
      <c r="BQ7" s="0" t="n">
        <v>0</v>
      </c>
      <c r="BR7" s="0" t="s">
        <v>195</v>
      </c>
    </row>
    <row r="8" customFormat="false" ht="17" hidden="false" customHeight="false" outlineLevel="0" collapsed="false">
      <c r="A8" s="0" t="n">
        <v>6</v>
      </c>
      <c r="B8" s="111" t="n">
        <f aca="false">BH8+AT8+W8+C8</f>
        <v>108</v>
      </c>
      <c r="C8" s="112" t="n">
        <f aca="false">SUM(D8:V8)</f>
        <v>25</v>
      </c>
      <c r="D8" s="0" t="n">
        <v>1</v>
      </c>
      <c r="E8" s="0" t="n">
        <v>2</v>
      </c>
      <c r="F8" s="0" t="n">
        <v>1</v>
      </c>
      <c r="G8" s="0" t="n">
        <v>1</v>
      </c>
      <c r="H8" s="0" t="n">
        <v>2</v>
      </c>
      <c r="I8" s="0" t="n">
        <v>1</v>
      </c>
      <c r="J8" s="0" t="n">
        <v>1</v>
      </c>
      <c r="K8" s="0" t="n">
        <v>2</v>
      </c>
      <c r="L8" s="0" t="n">
        <v>0</v>
      </c>
      <c r="M8" s="0" t="n">
        <v>1</v>
      </c>
      <c r="N8" s="0" t="n">
        <v>1</v>
      </c>
      <c r="O8" s="0" t="n">
        <v>1</v>
      </c>
      <c r="P8" s="0" t="n">
        <v>1</v>
      </c>
      <c r="Q8" s="0" t="n">
        <v>1</v>
      </c>
      <c r="R8" s="0" t="n">
        <v>1</v>
      </c>
      <c r="S8" s="0" t="n">
        <v>2</v>
      </c>
      <c r="T8" s="0" t="n">
        <v>5</v>
      </c>
      <c r="U8" s="0" t="n">
        <v>0</v>
      </c>
      <c r="V8" s="0" t="n">
        <v>1</v>
      </c>
      <c r="W8" s="114" t="n">
        <f aca="false">SUM(X8:AS8)</f>
        <v>22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3</v>
      </c>
      <c r="AC8" s="0" t="n">
        <v>1</v>
      </c>
      <c r="AD8" s="0" t="n">
        <v>1</v>
      </c>
      <c r="AE8" s="0" t="n">
        <v>1</v>
      </c>
      <c r="AF8" s="0" t="n">
        <v>1</v>
      </c>
      <c r="AG8" s="0" t="n">
        <v>1</v>
      </c>
      <c r="AH8" s="0" t="n">
        <v>1</v>
      </c>
      <c r="AI8" s="0" t="n">
        <v>1</v>
      </c>
      <c r="AJ8" s="0" t="n">
        <v>1</v>
      </c>
      <c r="AK8" s="0" t="n">
        <v>1</v>
      </c>
      <c r="AL8" s="0" t="n">
        <v>1</v>
      </c>
      <c r="AM8" s="0" t="n">
        <v>3</v>
      </c>
      <c r="AN8" s="0" t="n">
        <v>1</v>
      </c>
      <c r="AO8" s="0" t="n">
        <v>1</v>
      </c>
      <c r="AP8" s="0" t="n">
        <v>1</v>
      </c>
      <c r="AQ8" s="0" t="n">
        <v>1</v>
      </c>
      <c r="AR8" s="0" t="n">
        <v>0</v>
      </c>
      <c r="AS8" s="0" t="n">
        <v>2</v>
      </c>
      <c r="AT8" s="116" t="n">
        <f aca="false">SUM(AU8:BG8)</f>
        <v>10</v>
      </c>
      <c r="AU8" s="119" t="n">
        <v>3</v>
      </c>
      <c r="AV8" s="119" t="n">
        <v>3</v>
      </c>
      <c r="AW8" s="0" t="n">
        <v>0</v>
      </c>
      <c r="AX8" s="0" t="n">
        <v>0</v>
      </c>
      <c r="AY8" s="0" t="n">
        <v>0</v>
      </c>
      <c r="AZ8" s="119" t="n">
        <v>4</v>
      </c>
      <c r="BA8" s="0" t="n">
        <v>0</v>
      </c>
      <c r="BB8" s="0" t="n">
        <v>0</v>
      </c>
      <c r="BC8" s="0" t="n">
        <v>0</v>
      </c>
      <c r="BD8" s="0" t="n">
        <v>0</v>
      </c>
      <c r="BE8" s="0" t="n">
        <v>0</v>
      </c>
      <c r="BF8" s="0" t="n">
        <v>0</v>
      </c>
      <c r="BG8" s="0" t="n">
        <v>0</v>
      </c>
      <c r="BH8" s="118" t="n">
        <f aca="false">SUM(BI8:BQ8)</f>
        <v>51</v>
      </c>
      <c r="BI8" s="0" t="n">
        <v>4</v>
      </c>
      <c r="BJ8" s="0" t="n">
        <v>4</v>
      </c>
      <c r="BK8" s="0" t="n">
        <v>4</v>
      </c>
      <c r="BL8" s="0" t="n">
        <v>2</v>
      </c>
      <c r="BM8" s="0" t="n">
        <v>3</v>
      </c>
      <c r="BN8" s="0" t="n">
        <v>6</v>
      </c>
      <c r="BO8" s="0" t="n">
        <v>4</v>
      </c>
      <c r="BP8" s="0" t="n">
        <v>14</v>
      </c>
      <c r="BQ8" s="0" t="n">
        <v>10</v>
      </c>
      <c r="BR8" s="0" t="s">
        <v>195</v>
      </c>
    </row>
    <row r="9" customFormat="false" ht="17" hidden="false" customHeight="false" outlineLevel="0" collapsed="false">
      <c r="A9" s="0" t="n">
        <v>7</v>
      </c>
      <c r="B9" s="111" t="n">
        <f aca="false">BH9+AT9+W9+C9</f>
        <v>84</v>
      </c>
      <c r="C9" s="112" t="n">
        <f aca="false">SUM(D9:V9)</f>
        <v>30</v>
      </c>
      <c r="D9" s="0" t="n">
        <v>1</v>
      </c>
      <c r="E9" s="0" t="n">
        <v>2</v>
      </c>
      <c r="F9" s="0" t="n">
        <v>1</v>
      </c>
      <c r="G9" s="0" t="n">
        <v>1</v>
      </c>
      <c r="H9" s="0" t="n">
        <v>2</v>
      </c>
      <c r="I9" s="0" t="n">
        <v>1</v>
      </c>
      <c r="J9" s="0" t="n">
        <v>1</v>
      </c>
      <c r="K9" s="0" t="n">
        <v>2</v>
      </c>
      <c r="L9" s="0" t="n">
        <v>3</v>
      </c>
      <c r="M9" s="0" t="n">
        <v>1</v>
      </c>
      <c r="N9" s="0" t="n">
        <v>1</v>
      </c>
      <c r="O9" s="0" t="n">
        <v>1</v>
      </c>
      <c r="P9" s="0" t="n">
        <v>1</v>
      </c>
      <c r="Q9" s="0" t="n">
        <v>1</v>
      </c>
      <c r="R9" s="0" t="n">
        <v>1</v>
      </c>
      <c r="S9" s="0" t="n">
        <v>2</v>
      </c>
      <c r="T9" s="0" t="n">
        <v>5</v>
      </c>
      <c r="U9" s="0" t="n">
        <v>2</v>
      </c>
      <c r="V9" s="0" t="n">
        <v>1</v>
      </c>
      <c r="W9" s="114" t="n">
        <f aca="false">SUM(X9:AS9)</f>
        <v>24</v>
      </c>
      <c r="X9" s="0" t="n">
        <v>0</v>
      </c>
      <c r="Y9" s="0" t="n">
        <v>0</v>
      </c>
      <c r="Z9" s="0" t="n">
        <v>0</v>
      </c>
      <c r="AA9" s="0" t="n">
        <v>0</v>
      </c>
      <c r="AB9" s="0" t="n">
        <v>3</v>
      </c>
      <c r="AC9" s="0" t="n">
        <v>1</v>
      </c>
      <c r="AD9" s="0" t="n">
        <v>1</v>
      </c>
      <c r="AE9" s="0" t="n">
        <v>1</v>
      </c>
      <c r="AF9" s="0" t="n">
        <v>1</v>
      </c>
      <c r="AG9" s="0" t="n">
        <v>1</v>
      </c>
      <c r="AH9" s="0" t="n">
        <v>1</v>
      </c>
      <c r="AI9" s="0" t="n">
        <v>1</v>
      </c>
      <c r="AJ9" s="0" t="n">
        <v>1</v>
      </c>
      <c r="AK9" s="0" t="n">
        <v>1</v>
      </c>
      <c r="AL9" s="0" t="n">
        <v>1</v>
      </c>
      <c r="AM9" s="0" t="n">
        <v>3</v>
      </c>
      <c r="AN9" s="0" t="n">
        <v>1</v>
      </c>
      <c r="AO9" s="0" t="n">
        <v>1</v>
      </c>
      <c r="AP9" s="0" t="n">
        <v>1</v>
      </c>
      <c r="AQ9" s="0" t="n">
        <v>1</v>
      </c>
      <c r="AR9" s="0" t="n">
        <v>2</v>
      </c>
      <c r="AS9" s="0" t="n">
        <v>2</v>
      </c>
      <c r="AT9" s="116" t="n">
        <f aca="false">SUM(AU9:BG9)</f>
        <v>0</v>
      </c>
      <c r="AU9" s="0" t="n">
        <v>0</v>
      </c>
      <c r="AV9" s="0" t="n">
        <v>0</v>
      </c>
      <c r="AW9" s="0" t="n">
        <v>0</v>
      </c>
      <c r="AX9" s="0" t="n">
        <v>0</v>
      </c>
      <c r="AY9" s="0" t="n">
        <v>0</v>
      </c>
      <c r="AZ9" s="0" t="n">
        <v>0</v>
      </c>
      <c r="BA9" s="0" t="n">
        <v>0</v>
      </c>
      <c r="BB9" s="0" t="n">
        <v>0</v>
      </c>
      <c r="BC9" s="0" t="n">
        <v>0</v>
      </c>
      <c r="BD9" s="0" t="n">
        <v>0</v>
      </c>
      <c r="BE9" s="0" t="n">
        <v>0</v>
      </c>
      <c r="BF9" s="0" t="n">
        <v>0</v>
      </c>
      <c r="BG9" s="0" t="n">
        <v>0</v>
      </c>
      <c r="BH9" s="118" t="n">
        <f aca="false">SUM(BI9:BQ9)</f>
        <v>30</v>
      </c>
      <c r="BI9" s="0" t="n">
        <v>4</v>
      </c>
      <c r="BJ9" s="0" t="n">
        <v>4</v>
      </c>
      <c r="BK9" s="0" t="n">
        <v>4</v>
      </c>
      <c r="BL9" s="0" t="n">
        <v>2</v>
      </c>
      <c r="BM9" s="0" t="n">
        <v>0</v>
      </c>
      <c r="BN9" s="0" t="n">
        <v>6</v>
      </c>
      <c r="BO9" s="0" t="n">
        <v>8</v>
      </c>
      <c r="BP9" s="0" t="n">
        <v>2</v>
      </c>
      <c r="BQ9" s="0" t="n">
        <v>0</v>
      </c>
      <c r="BR9" s="0" t="s">
        <v>195</v>
      </c>
    </row>
    <row r="10" customFormat="false" ht="17" hidden="false" customHeight="false" outlineLevel="0" collapsed="false">
      <c r="A10" s="0" t="n">
        <v>8</v>
      </c>
      <c r="B10" s="111" t="n">
        <f aca="false">BH10+AT10+W10+C10</f>
        <v>83</v>
      </c>
      <c r="C10" s="112" t="n">
        <f aca="false">SUM(D10:V10)</f>
        <v>30</v>
      </c>
      <c r="D10" s="0" t="n">
        <v>1</v>
      </c>
      <c r="E10" s="0" t="n">
        <v>2</v>
      </c>
      <c r="F10" s="0" t="n">
        <v>1</v>
      </c>
      <c r="G10" s="0" t="n">
        <v>1</v>
      </c>
      <c r="H10" s="0" t="n">
        <v>2</v>
      </c>
      <c r="I10" s="0" t="n">
        <v>1</v>
      </c>
      <c r="J10" s="0" t="n">
        <v>1</v>
      </c>
      <c r="K10" s="0" t="n">
        <v>2</v>
      </c>
      <c r="L10" s="0" t="n">
        <v>3</v>
      </c>
      <c r="M10" s="0" t="n">
        <v>1</v>
      </c>
      <c r="N10" s="0" t="n">
        <v>1</v>
      </c>
      <c r="O10" s="0" t="n">
        <v>1</v>
      </c>
      <c r="P10" s="0" t="n">
        <v>1</v>
      </c>
      <c r="Q10" s="0" t="n">
        <v>1</v>
      </c>
      <c r="R10" s="0" t="n">
        <v>1</v>
      </c>
      <c r="S10" s="0" t="n">
        <v>2</v>
      </c>
      <c r="T10" s="0" t="n">
        <v>5</v>
      </c>
      <c r="U10" s="0" t="n">
        <v>2</v>
      </c>
      <c r="V10" s="0" t="n">
        <v>1</v>
      </c>
      <c r="W10" s="114" t="n">
        <f aca="false">SUM(X10:AS10)</f>
        <v>27</v>
      </c>
      <c r="X10" s="0" t="n">
        <v>1</v>
      </c>
      <c r="Y10" s="0" t="n">
        <v>1</v>
      </c>
      <c r="Z10" s="0" t="n">
        <v>1</v>
      </c>
      <c r="AA10" s="0" t="n">
        <v>1</v>
      </c>
      <c r="AB10" s="0" t="n">
        <v>3</v>
      </c>
      <c r="AC10" s="0" t="n">
        <v>1</v>
      </c>
      <c r="AD10" s="0" t="n">
        <v>0</v>
      </c>
      <c r="AE10" s="0" t="n">
        <v>1</v>
      </c>
      <c r="AF10" s="0" t="n">
        <v>1</v>
      </c>
      <c r="AG10" s="0" t="n">
        <v>1</v>
      </c>
      <c r="AH10" s="0" t="n">
        <v>1</v>
      </c>
      <c r="AI10" s="0" t="n">
        <v>1</v>
      </c>
      <c r="AJ10" s="0" t="n">
        <v>1</v>
      </c>
      <c r="AK10" s="0" t="n">
        <v>1</v>
      </c>
      <c r="AL10" s="0" t="n">
        <v>1</v>
      </c>
      <c r="AM10" s="0" t="n">
        <v>3</v>
      </c>
      <c r="AN10" s="0" t="n">
        <v>1</v>
      </c>
      <c r="AO10" s="0" t="n">
        <v>1</v>
      </c>
      <c r="AP10" s="0" t="n">
        <v>1</v>
      </c>
      <c r="AQ10" s="0" t="n">
        <v>1</v>
      </c>
      <c r="AR10" s="0" t="n">
        <v>2</v>
      </c>
      <c r="AS10" s="0" t="n">
        <v>2</v>
      </c>
      <c r="AT10" s="116" t="n">
        <f aca="false">SUM(AU10:BG10)</f>
        <v>0</v>
      </c>
      <c r="AU10" s="0" t="n">
        <v>0</v>
      </c>
      <c r="AV10" s="0" t="n">
        <v>0</v>
      </c>
      <c r="AW10" s="0" t="n">
        <v>0</v>
      </c>
      <c r="AX10" s="0" t="n">
        <v>0</v>
      </c>
      <c r="AY10" s="0" t="n">
        <v>0</v>
      </c>
      <c r="AZ10" s="0" t="n">
        <v>0</v>
      </c>
      <c r="BA10" s="0" t="n">
        <v>0</v>
      </c>
      <c r="BB10" s="0" t="n">
        <v>0</v>
      </c>
      <c r="BC10" s="0" t="n">
        <v>0</v>
      </c>
      <c r="BD10" s="0" t="n">
        <v>0</v>
      </c>
      <c r="BE10" s="0" t="n">
        <v>0</v>
      </c>
      <c r="BF10" s="0" t="n">
        <v>0</v>
      </c>
      <c r="BG10" s="0" t="n">
        <v>0</v>
      </c>
      <c r="BH10" s="118" t="n">
        <f aca="false">SUM(BI10:BQ10)</f>
        <v>26</v>
      </c>
      <c r="BI10" s="0" t="n">
        <v>4</v>
      </c>
      <c r="BJ10" s="0" t="n">
        <v>4</v>
      </c>
      <c r="BK10" s="0" t="n">
        <v>4</v>
      </c>
      <c r="BL10" s="0" t="n">
        <v>2</v>
      </c>
      <c r="BM10" s="0" t="n">
        <v>2</v>
      </c>
      <c r="BN10" s="0" t="n">
        <v>6</v>
      </c>
      <c r="BO10" s="0" t="n">
        <v>2</v>
      </c>
      <c r="BP10" s="0" t="n">
        <v>2</v>
      </c>
      <c r="BQ10" s="0" t="n">
        <v>0</v>
      </c>
      <c r="BR10" s="0" t="s">
        <v>195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&amp;CСторінка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E1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3" activeCellId="0" sqref="A13"/>
    </sheetView>
  </sheetViews>
  <sheetFormatPr defaultColWidth="8.96484375" defaultRowHeight="14.65" zeroHeight="false" outlineLevelRow="0" outlineLevelCol="0"/>
  <cols>
    <col collapsed="false" customWidth="true" hidden="false" outlineLevel="0" max="109" min="109" style="0" width="13.4"/>
  </cols>
  <sheetData>
    <row r="1" customFormat="false" ht="294.75" hidden="false" customHeight="true" outlineLevel="0" collapsed="false">
      <c r="A1" s="0" t="s">
        <v>536</v>
      </c>
      <c r="B1" s="120" t="s">
        <v>604</v>
      </c>
      <c r="C1" s="106" t="s">
        <v>605</v>
      </c>
      <c r="D1" s="121" t="s">
        <v>606</v>
      </c>
      <c r="E1" s="121" t="s">
        <v>607</v>
      </c>
      <c r="F1" s="121" t="s">
        <v>608</v>
      </c>
      <c r="G1" s="121" t="s">
        <v>609</v>
      </c>
      <c r="H1" s="121" t="s">
        <v>610</v>
      </c>
      <c r="I1" s="121" t="s">
        <v>611</v>
      </c>
      <c r="J1" s="121" t="s">
        <v>612</v>
      </c>
      <c r="K1" s="121" t="s">
        <v>613</v>
      </c>
      <c r="L1" s="121" t="s">
        <v>614</v>
      </c>
      <c r="M1" s="121" t="s">
        <v>615</v>
      </c>
      <c r="N1" s="122" t="s">
        <v>616</v>
      </c>
      <c r="O1" s="122" t="s">
        <v>617</v>
      </c>
      <c r="P1" s="122" t="s">
        <v>618</v>
      </c>
      <c r="Q1" s="122" t="s">
        <v>619</v>
      </c>
      <c r="R1" s="122" t="s">
        <v>620</v>
      </c>
      <c r="S1" s="122" t="s">
        <v>621</v>
      </c>
      <c r="T1" s="122" t="s">
        <v>622</v>
      </c>
      <c r="U1" s="122" t="s">
        <v>623</v>
      </c>
      <c r="V1" s="122" t="s">
        <v>624</v>
      </c>
      <c r="W1" s="122" t="s">
        <v>625</v>
      </c>
      <c r="X1" s="121" t="s">
        <v>626</v>
      </c>
      <c r="Y1" s="121" t="s">
        <v>627</v>
      </c>
      <c r="Z1" s="121" t="s">
        <v>628</v>
      </c>
      <c r="AA1" s="121" t="s">
        <v>629</v>
      </c>
      <c r="AB1" s="121" t="s">
        <v>630</v>
      </c>
      <c r="AC1" s="121" t="s">
        <v>631</v>
      </c>
      <c r="AD1" s="121" t="s">
        <v>632</v>
      </c>
      <c r="AE1" s="121" t="s">
        <v>633</v>
      </c>
      <c r="AF1" s="121" t="s">
        <v>634</v>
      </c>
      <c r="AG1" s="121" t="s">
        <v>635</v>
      </c>
      <c r="AH1" s="121" t="s">
        <v>636</v>
      </c>
      <c r="AI1" s="121" t="s">
        <v>637</v>
      </c>
      <c r="AJ1" s="121" t="s">
        <v>638</v>
      </c>
      <c r="AK1" s="122" t="s">
        <v>639</v>
      </c>
      <c r="AL1" s="122" t="s">
        <v>640</v>
      </c>
      <c r="AM1" s="122" t="s">
        <v>641</v>
      </c>
      <c r="AN1" s="122" t="s">
        <v>642</v>
      </c>
      <c r="AO1" s="122" t="s">
        <v>643</v>
      </c>
      <c r="AP1" s="122" t="s">
        <v>644</v>
      </c>
      <c r="AQ1" s="122" t="s">
        <v>645</v>
      </c>
      <c r="AR1" s="122" t="s">
        <v>646</v>
      </c>
      <c r="AS1" s="122" t="s">
        <v>647</v>
      </c>
      <c r="AT1" s="122" t="s">
        <v>648</v>
      </c>
      <c r="AU1" s="122" t="s">
        <v>649</v>
      </c>
      <c r="AV1" s="122" t="s">
        <v>650</v>
      </c>
      <c r="AW1" s="122" t="s">
        <v>651</v>
      </c>
      <c r="AX1" s="122" t="s">
        <v>652</v>
      </c>
      <c r="AY1" s="122" t="s">
        <v>653</v>
      </c>
      <c r="AZ1" s="122" t="s">
        <v>654</v>
      </c>
      <c r="BA1" s="121" t="s">
        <v>655</v>
      </c>
      <c r="BB1" s="121" t="s">
        <v>656</v>
      </c>
      <c r="BC1" s="121" t="s">
        <v>657</v>
      </c>
      <c r="BD1" s="122" t="s">
        <v>658</v>
      </c>
      <c r="BE1" s="122" t="s">
        <v>659</v>
      </c>
      <c r="BF1" s="122" t="s">
        <v>660</v>
      </c>
      <c r="BG1" s="122" t="s">
        <v>661</v>
      </c>
      <c r="BH1" s="122" t="s">
        <v>662</v>
      </c>
      <c r="BI1" s="122" t="s">
        <v>663</v>
      </c>
      <c r="BJ1" s="121" t="s">
        <v>664</v>
      </c>
      <c r="BK1" s="121" t="s">
        <v>665</v>
      </c>
      <c r="BL1" s="121" t="s">
        <v>666</v>
      </c>
      <c r="BM1" s="121" t="s">
        <v>667</v>
      </c>
      <c r="BN1" s="121" t="s">
        <v>668</v>
      </c>
      <c r="BO1" s="123" t="s">
        <v>593</v>
      </c>
      <c r="BP1" s="124" t="s">
        <v>669</v>
      </c>
      <c r="BQ1" s="125" t="s">
        <v>670</v>
      </c>
      <c r="BR1" s="125" t="s">
        <v>671</v>
      </c>
      <c r="BS1" s="125" t="s">
        <v>672</v>
      </c>
      <c r="BT1" s="125" t="s">
        <v>673</v>
      </c>
      <c r="BU1" s="126" t="s">
        <v>674</v>
      </c>
      <c r="BV1" s="126" t="s">
        <v>675</v>
      </c>
      <c r="BW1" s="127" t="s">
        <v>676</v>
      </c>
      <c r="BX1" s="127" t="s">
        <v>677</v>
      </c>
      <c r="BY1" s="127" t="s">
        <v>678</v>
      </c>
      <c r="BZ1" s="127" t="s">
        <v>679</v>
      </c>
      <c r="CA1" s="127" t="s">
        <v>680</v>
      </c>
      <c r="CB1" s="127" t="s">
        <v>681</v>
      </c>
      <c r="CC1" s="124" t="s">
        <v>682</v>
      </c>
      <c r="CD1" s="124" t="s">
        <v>683</v>
      </c>
      <c r="CE1" s="124" t="s">
        <v>684</v>
      </c>
      <c r="CF1" s="124" t="s">
        <v>685</v>
      </c>
      <c r="CG1" s="124" t="s">
        <v>686</v>
      </c>
      <c r="CH1" s="124" t="s">
        <v>687</v>
      </c>
      <c r="CI1" s="124" t="s">
        <v>688</v>
      </c>
      <c r="CJ1" s="124" t="s">
        <v>689</v>
      </c>
      <c r="CK1" s="124" t="s">
        <v>690</v>
      </c>
      <c r="CL1" s="127" t="s">
        <v>691</v>
      </c>
      <c r="CM1" s="127" t="s">
        <v>692</v>
      </c>
      <c r="CN1" s="127" t="s">
        <v>693</v>
      </c>
      <c r="CO1" s="127" t="s">
        <v>694</v>
      </c>
      <c r="CP1" s="128" t="s">
        <v>695</v>
      </c>
      <c r="CQ1" s="129" t="s">
        <v>696</v>
      </c>
      <c r="CR1" s="129" t="s">
        <v>697</v>
      </c>
      <c r="CS1" s="129" t="s">
        <v>698</v>
      </c>
      <c r="CT1" s="129" t="s">
        <v>699</v>
      </c>
      <c r="CU1" s="129" t="s">
        <v>700</v>
      </c>
      <c r="CV1" s="129" t="s">
        <v>701</v>
      </c>
      <c r="CW1" s="129" t="s">
        <v>702</v>
      </c>
      <c r="CX1" s="129" t="s">
        <v>703</v>
      </c>
      <c r="CY1" s="129" t="s">
        <v>704</v>
      </c>
      <c r="CZ1" s="129" t="s">
        <v>705</v>
      </c>
      <c r="DA1" s="129" t="s">
        <v>706</v>
      </c>
      <c r="DB1" s="129" t="s">
        <v>707</v>
      </c>
      <c r="DC1" s="129" t="s">
        <v>708</v>
      </c>
      <c r="DD1" s="129" t="s">
        <v>709</v>
      </c>
      <c r="DE1" s="130" t="s">
        <v>710</v>
      </c>
    </row>
    <row r="2" customFormat="false" ht="17" hidden="false" customHeight="false" outlineLevel="0" collapsed="false">
      <c r="B2" s="111" t="n">
        <f aca="false">(C2+BO2+CP2)/10</f>
        <v>200</v>
      </c>
      <c r="C2" s="131" t="n">
        <f aca="false">SUM(D2:BN2)</f>
        <v>800</v>
      </c>
      <c r="D2" s="132" t="n">
        <v>8</v>
      </c>
      <c r="E2" s="132" t="n">
        <v>28</v>
      </c>
      <c r="F2" s="132" t="n">
        <v>8</v>
      </c>
      <c r="G2" s="132" t="n">
        <v>72</v>
      </c>
      <c r="H2" s="132" t="n">
        <v>28</v>
      </c>
      <c r="I2" s="132" t="n">
        <v>2</v>
      </c>
      <c r="J2" s="132" t="n">
        <v>2</v>
      </c>
      <c r="K2" s="132" t="n">
        <v>2</v>
      </c>
      <c r="L2" s="132" t="n">
        <v>2</v>
      </c>
      <c r="M2" s="132" t="n">
        <v>2</v>
      </c>
      <c r="N2" s="133" t="n">
        <v>2</v>
      </c>
      <c r="O2" s="133" t="n">
        <v>2</v>
      </c>
      <c r="P2" s="133" t="n">
        <v>10</v>
      </c>
      <c r="Q2" s="133" t="n">
        <v>92</v>
      </c>
      <c r="R2" s="133" t="n">
        <v>36</v>
      </c>
      <c r="S2" s="133" t="n">
        <v>2</v>
      </c>
      <c r="T2" s="133" t="n">
        <v>2</v>
      </c>
      <c r="U2" s="133" t="n">
        <v>2</v>
      </c>
      <c r="V2" s="133" t="n">
        <v>2</v>
      </c>
      <c r="W2" s="133" t="n">
        <v>2</v>
      </c>
      <c r="X2" s="132" t="n">
        <v>2</v>
      </c>
      <c r="Y2" s="132" t="n">
        <v>2</v>
      </c>
      <c r="Z2" s="132" t="n">
        <v>16</v>
      </c>
      <c r="AA2" s="132" t="n">
        <v>108</v>
      </c>
      <c r="AB2" s="132" t="n">
        <v>42</v>
      </c>
      <c r="AC2" s="132" t="n">
        <v>2</v>
      </c>
      <c r="AD2" s="132" t="n">
        <v>2</v>
      </c>
      <c r="AE2" s="132" t="n">
        <v>2</v>
      </c>
      <c r="AF2" s="132" t="n">
        <v>2</v>
      </c>
      <c r="AG2" s="132" t="n">
        <v>2</v>
      </c>
      <c r="AH2" s="132" t="n">
        <v>4</v>
      </c>
      <c r="AI2" s="132" t="n">
        <v>8</v>
      </c>
      <c r="AJ2" s="132" t="n">
        <v>2</v>
      </c>
      <c r="AK2" s="133" t="n">
        <v>2</v>
      </c>
      <c r="AL2" s="133" t="n">
        <v>2</v>
      </c>
      <c r="AM2" s="133" t="n">
        <v>8</v>
      </c>
      <c r="AN2" s="133" t="n">
        <v>2</v>
      </c>
      <c r="AO2" s="133" t="n">
        <v>2</v>
      </c>
      <c r="AP2" s="133" t="n">
        <v>2</v>
      </c>
      <c r="AQ2" s="133" t="n">
        <v>2</v>
      </c>
      <c r="AR2" s="133" t="n">
        <v>2</v>
      </c>
      <c r="AS2" s="133" t="n">
        <v>2</v>
      </c>
      <c r="AT2" s="133" t="n">
        <v>2</v>
      </c>
      <c r="AU2" s="133" t="n">
        <v>28</v>
      </c>
      <c r="AV2" s="133" t="n">
        <v>28</v>
      </c>
      <c r="AW2" s="133" t="n">
        <v>2</v>
      </c>
      <c r="AX2" s="133" t="n">
        <v>2</v>
      </c>
      <c r="AY2" s="133" t="n">
        <v>4</v>
      </c>
      <c r="AZ2" s="133" t="n">
        <v>14</v>
      </c>
      <c r="BA2" s="132" t="n">
        <v>14</v>
      </c>
      <c r="BB2" s="132" t="n">
        <v>14</v>
      </c>
      <c r="BC2" s="132" t="n">
        <v>14</v>
      </c>
      <c r="BD2" s="133" t="n">
        <v>28</v>
      </c>
      <c r="BE2" s="133" t="n">
        <v>2</v>
      </c>
      <c r="BF2" s="133" t="n">
        <v>2</v>
      </c>
      <c r="BG2" s="133" t="n">
        <v>2</v>
      </c>
      <c r="BH2" s="133" t="n">
        <v>2</v>
      </c>
      <c r="BI2" s="133" t="n">
        <v>2</v>
      </c>
      <c r="BJ2" s="132" t="n">
        <v>50</v>
      </c>
      <c r="BK2" s="132" t="n">
        <v>22</v>
      </c>
      <c r="BL2" s="132" t="n">
        <v>28</v>
      </c>
      <c r="BM2" s="132" t="n">
        <v>14</v>
      </c>
      <c r="BN2" s="132" t="n">
        <v>2</v>
      </c>
      <c r="BO2" s="134" t="n">
        <f aca="false">SUM(BP2:CO2)</f>
        <v>700</v>
      </c>
      <c r="BP2" s="135" t="n">
        <v>8</v>
      </c>
      <c r="BQ2" s="135" t="n">
        <v>4</v>
      </c>
      <c r="BR2" s="135" t="n">
        <v>4</v>
      </c>
      <c r="BS2" s="135" t="n">
        <v>4</v>
      </c>
      <c r="BT2" s="135" t="n">
        <v>20</v>
      </c>
      <c r="BU2" s="136" t="n">
        <v>10</v>
      </c>
      <c r="BV2" s="136" t="n">
        <v>10</v>
      </c>
      <c r="BW2" s="136" t="n">
        <v>10</v>
      </c>
      <c r="BX2" s="136" t="n">
        <v>20</v>
      </c>
      <c r="BY2" s="136" t="n">
        <v>20</v>
      </c>
      <c r="BZ2" s="136" t="n">
        <v>20</v>
      </c>
      <c r="CA2" s="136" t="n">
        <v>40</v>
      </c>
      <c r="CB2" s="136" t="n">
        <v>20</v>
      </c>
      <c r="CC2" s="135" t="n">
        <v>10</v>
      </c>
      <c r="CD2" s="135" t="n">
        <v>10</v>
      </c>
      <c r="CE2" s="135" t="n">
        <v>10</v>
      </c>
      <c r="CF2" s="135" t="n">
        <v>10</v>
      </c>
      <c r="CG2" s="135" t="n">
        <v>120</v>
      </c>
      <c r="CH2" s="135" t="n">
        <v>80</v>
      </c>
      <c r="CI2" s="135" t="n">
        <v>20</v>
      </c>
      <c r="CJ2" s="135" t="n">
        <v>40</v>
      </c>
      <c r="CK2" s="135" t="n">
        <v>20</v>
      </c>
      <c r="CL2" s="136" t="n">
        <v>10</v>
      </c>
      <c r="CM2" s="136" t="n">
        <v>40</v>
      </c>
      <c r="CN2" s="136" t="n">
        <v>120</v>
      </c>
      <c r="CO2" s="136" t="n">
        <v>20</v>
      </c>
      <c r="CP2" s="137" t="n">
        <f aca="false">SUM(CQ2:DD2)</f>
        <v>500</v>
      </c>
      <c r="CQ2" s="138" t="n">
        <v>46</v>
      </c>
      <c r="CR2" s="138" t="n">
        <v>66</v>
      </c>
      <c r="CS2" s="138" t="n">
        <v>12</v>
      </c>
      <c r="CT2" s="138" t="n">
        <v>10</v>
      </c>
      <c r="CU2" s="138" t="n">
        <v>6</v>
      </c>
      <c r="CV2" s="138" t="n">
        <v>20</v>
      </c>
      <c r="CW2" s="139" t="n">
        <v>60</v>
      </c>
      <c r="CX2" s="139" t="n">
        <v>30</v>
      </c>
      <c r="CY2" s="138" t="n">
        <v>30</v>
      </c>
      <c r="CZ2" s="138" t="n">
        <v>60</v>
      </c>
      <c r="DA2" s="138" t="n">
        <v>60</v>
      </c>
      <c r="DB2" s="138" t="n">
        <v>30</v>
      </c>
      <c r="DC2" s="138" t="n">
        <v>30</v>
      </c>
      <c r="DD2" s="138" t="n">
        <v>40</v>
      </c>
      <c r="DE2" s="140"/>
    </row>
    <row r="3" customFormat="false" ht="17" hidden="false" customHeight="false" outlineLevel="0" collapsed="false">
      <c r="A3" s="0" t="n">
        <v>1</v>
      </c>
      <c r="B3" s="111" t="n">
        <f aca="false">(C3+BO3+CP3)/10</f>
        <v>45.8</v>
      </c>
      <c r="C3" s="131" t="n">
        <f aca="false">SUM(D3:BN3)</f>
        <v>172</v>
      </c>
      <c r="D3" s="0" t="n">
        <v>0</v>
      </c>
      <c r="E3" s="0" t="n">
        <v>0</v>
      </c>
      <c r="F3" s="0" t="n">
        <v>0</v>
      </c>
      <c r="G3" s="0" t="n">
        <v>0</v>
      </c>
      <c r="H3" s="0" t="n">
        <v>0</v>
      </c>
      <c r="I3" s="0" t="n">
        <v>0</v>
      </c>
      <c r="J3" s="0" t="n">
        <v>0</v>
      </c>
      <c r="K3" s="0" t="n">
        <v>0</v>
      </c>
      <c r="L3" s="0" t="n">
        <v>0</v>
      </c>
      <c r="M3" s="0" t="n">
        <v>0</v>
      </c>
      <c r="N3" s="0" t="n">
        <v>0</v>
      </c>
      <c r="O3" s="0" t="n">
        <v>0</v>
      </c>
      <c r="P3" s="0" t="n">
        <v>0</v>
      </c>
      <c r="Q3" s="0" t="n">
        <v>0</v>
      </c>
      <c r="R3" s="0" t="n">
        <v>0</v>
      </c>
      <c r="S3" s="0" t="n">
        <v>0</v>
      </c>
      <c r="T3" s="0" t="n">
        <v>0</v>
      </c>
      <c r="U3" s="0" t="n">
        <v>0</v>
      </c>
      <c r="V3" s="0" t="n">
        <v>0</v>
      </c>
      <c r="W3" s="0" t="n">
        <v>0</v>
      </c>
      <c r="X3" s="0" t="n">
        <v>0</v>
      </c>
      <c r="Y3" s="0" t="n">
        <v>0</v>
      </c>
      <c r="Z3" s="0" t="n">
        <v>0</v>
      </c>
      <c r="AA3" s="0" t="n">
        <v>0</v>
      </c>
      <c r="AB3" s="0" t="n">
        <v>0</v>
      </c>
      <c r="AC3" s="0" t="n">
        <v>0</v>
      </c>
      <c r="AD3" s="0" t="n">
        <v>0</v>
      </c>
      <c r="AE3" s="0" t="n">
        <v>0</v>
      </c>
      <c r="AF3" s="0" t="n">
        <v>0</v>
      </c>
      <c r="AG3" s="0" t="n">
        <v>0</v>
      </c>
      <c r="AH3" s="0" t="n">
        <v>0</v>
      </c>
      <c r="AI3" s="0" t="n">
        <v>0</v>
      </c>
      <c r="AJ3" s="0" t="n">
        <v>0</v>
      </c>
      <c r="AK3" s="0" t="n">
        <v>0</v>
      </c>
      <c r="AL3" s="0" t="n">
        <v>0</v>
      </c>
      <c r="AM3" s="0" t="n">
        <v>0</v>
      </c>
      <c r="AN3" s="0" t="n">
        <v>0</v>
      </c>
      <c r="AO3" s="0" t="n">
        <v>0</v>
      </c>
      <c r="AP3" s="0" t="n">
        <v>0</v>
      </c>
      <c r="AQ3" s="0" t="n">
        <v>0</v>
      </c>
      <c r="AR3" s="0" t="n">
        <v>0</v>
      </c>
      <c r="AS3" s="0" t="n">
        <v>0</v>
      </c>
      <c r="AT3" s="0" t="n">
        <v>0</v>
      </c>
      <c r="AU3" s="0" t="n">
        <v>0</v>
      </c>
      <c r="AV3" s="0" t="n">
        <v>0</v>
      </c>
      <c r="AW3" s="0" t="n">
        <v>0</v>
      </c>
      <c r="AX3" s="0" t="n">
        <v>0</v>
      </c>
      <c r="AY3" s="0" t="n">
        <v>0</v>
      </c>
      <c r="AZ3" s="0" t="n">
        <v>0</v>
      </c>
      <c r="BA3" s="0" t="n">
        <v>14</v>
      </c>
      <c r="BB3" s="0" t="n">
        <v>14</v>
      </c>
      <c r="BC3" s="0" t="n">
        <v>14</v>
      </c>
      <c r="BD3" s="0" t="n">
        <v>28</v>
      </c>
      <c r="BE3" s="0" t="n">
        <v>2</v>
      </c>
      <c r="BF3" s="0" t="n">
        <v>2</v>
      </c>
      <c r="BG3" s="0" t="n">
        <v>2</v>
      </c>
      <c r="BH3" s="0" t="n">
        <v>2</v>
      </c>
      <c r="BI3" s="0" t="n">
        <v>2</v>
      </c>
      <c r="BJ3" s="0" t="n">
        <v>50</v>
      </c>
      <c r="BK3" s="0" t="n">
        <v>0</v>
      </c>
      <c r="BL3" s="0" t="n">
        <v>28</v>
      </c>
      <c r="BM3" s="0" t="n">
        <v>14</v>
      </c>
      <c r="BN3" s="0" t="n">
        <v>0</v>
      </c>
      <c r="BO3" s="134" t="n">
        <f aca="false">SUM(BP3:CO3)</f>
        <v>142</v>
      </c>
      <c r="BP3" s="0" t="n">
        <v>0</v>
      </c>
      <c r="BQ3" s="0" t="n">
        <v>4</v>
      </c>
      <c r="BR3" s="0" t="n">
        <v>4</v>
      </c>
      <c r="BS3" s="0" t="n">
        <v>4</v>
      </c>
      <c r="BT3" s="0" t="n">
        <v>20</v>
      </c>
      <c r="BU3" s="0" t="n">
        <v>10</v>
      </c>
      <c r="BV3" s="0" t="n">
        <v>10</v>
      </c>
      <c r="BW3" s="0" t="n">
        <v>10</v>
      </c>
      <c r="BX3" s="0" t="n">
        <v>0</v>
      </c>
      <c r="BY3" s="0" t="n">
        <v>20</v>
      </c>
      <c r="BZ3" s="0" t="n">
        <v>0</v>
      </c>
      <c r="CA3" s="0" t="n">
        <v>0</v>
      </c>
      <c r="CB3" s="0" t="n">
        <v>20</v>
      </c>
      <c r="CC3" s="0" t="n">
        <v>10</v>
      </c>
      <c r="CD3" s="0" t="n">
        <v>10</v>
      </c>
      <c r="CE3" s="0" t="n">
        <v>0</v>
      </c>
      <c r="CF3" s="0" t="n">
        <v>0</v>
      </c>
      <c r="CG3" s="0" t="n">
        <v>0</v>
      </c>
      <c r="CH3" s="0" t="n">
        <v>0</v>
      </c>
      <c r="CI3" s="0" t="n">
        <v>0</v>
      </c>
      <c r="CJ3" s="0" t="n">
        <v>0</v>
      </c>
      <c r="CK3" s="0" t="n">
        <v>20</v>
      </c>
      <c r="CL3" s="0" t="n">
        <v>0</v>
      </c>
      <c r="CM3" s="0" t="n">
        <v>0</v>
      </c>
      <c r="CN3" s="0" t="n">
        <v>0</v>
      </c>
      <c r="CO3" s="0" t="n">
        <v>0</v>
      </c>
      <c r="CP3" s="137" t="n">
        <f aca="false">SUM(CQ3:DD3)</f>
        <v>144</v>
      </c>
      <c r="CQ3" s="0" t="n">
        <v>46</v>
      </c>
      <c r="CR3" s="0" t="n">
        <v>50</v>
      </c>
      <c r="CS3" s="0" t="n">
        <v>12</v>
      </c>
      <c r="CT3" s="0" t="n">
        <v>10</v>
      </c>
      <c r="CU3" s="0" t="n">
        <v>6</v>
      </c>
      <c r="CV3" s="0" t="n">
        <v>20</v>
      </c>
      <c r="CW3" s="0" t="n">
        <v>0</v>
      </c>
      <c r="CX3" s="0" t="n">
        <v>0</v>
      </c>
      <c r="CY3" s="0" t="n">
        <v>0</v>
      </c>
      <c r="CZ3" s="0" t="n">
        <v>0</v>
      </c>
      <c r="DA3" s="0" t="n">
        <v>0</v>
      </c>
      <c r="DB3" s="0" t="n">
        <v>0</v>
      </c>
      <c r="DC3" s="0" t="n">
        <v>0</v>
      </c>
      <c r="DD3" s="0" t="n">
        <v>0</v>
      </c>
      <c r="DE3" s="0" t="s">
        <v>195</v>
      </c>
    </row>
    <row r="4" customFormat="false" ht="17" hidden="false" customHeight="false" outlineLevel="0" collapsed="false">
      <c r="A4" s="0" t="n">
        <v>2</v>
      </c>
      <c r="B4" s="111" t="n">
        <f aca="false">(C4+BO4+CP4)/10</f>
        <v>47.4</v>
      </c>
      <c r="C4" s="131" t="n">
        <f aca="false">SUM(D4:BN4)</f>
        <v>0</v>
      </c>
      <c r="D4" s="0" t="n">
        <v>0</v>
      </c>
      <c r="BO4" s="134" t="n">
        <f aca="false">SUM(BP4:CO4)</f>
        <v>170</v>
      </c>
      <c r="BP4" s="0" t="n">
        <v>8</v>
      </c>
      <c r="BQ4" s="0" t="n">
        <v>4</v>
      </c>
      <c r="BR4" s="0" t="n">
        <v>4</v>
      </c>
      <c r="BS4" s="0" t="n">
        <v>4</v>
      </c>
      <c r="BT4" s="0" t="n">
        <v>20</v>
      </c>
      <c r="BU4" s="0" t="n">
        <v>10</v>
      </c>
      <c r="BV4" s="0" t="n">
        <v>10</v>
      </c>
      <c r="BW4" s="0" t="n">
        <v>10</v>
      </c>
      <c r="BX4" s="0" t="n">
        <v>0</v>
      </c>
      <c r="BY4" s="0" t="n">
        <v>20</v>
      </c>
      <c r="BZ4" s="0" t="n">
        <v>0</v>
      </c>
      <c r="CA4" s="0" t="n">
        <v>0</v>
      </c>
      <c r="CB4" s="0" t="n">
        <v>20</v>
      </c>
      <c r="CC4" s="0" t="n">
        <v>10</v>
      </c>
      <c r="CD4" s="0" t="n">
        <v>10</v>
      </c>
      <c r="CE4" s="0" t="n">
        <v>0</v>
      </c>
      <c r="CF4" s="0" t="n">
        <v>0</v>
      </c>
      <c r="CG4" s="0" t="n">
        <v>0</v>
      </c>
      <c r="CH4" s="0" t="n">
        <v>0</v>
      </c>
      <c r="CI4" s="0" t="n">
        <v>0</v>
      </c>
      <c r="CJ4" s="0" t="n">
        <v>0</v>
      </c>
      <c r="CK4" s="0" t="n">
        <v>20</v>
      </c>
      <c r="CL4" s="0" t="n">
        <v>10</v>
      </c>
      <c r="CM4" s="0" t="n">
        <v>0</v>
      </c>
      <c r="CN4" s="0" t="n">
        <v>0</v>
      </c>
      <c r="CO4" s="0" t="n">
        <v>10</v>
      </c>
      <c r="CP4" s="137" t="n">
        <f aca="false">SUM(CQ4:DD4)</f>
        <v>304</v>
      </c>
      <c r="CQ4" s="0" t="n">
        <v>46</v>
      </c>
      <c r="CR4" s="0" t="n">
        <v>60</v>
      </c>
      <c r="CS4" s="0" t="n">
        <v>12</v>
      </c>
      <c r="CT4" s="0" t="n">
        <v>10</v>
      </c>
      <c r="CU4" s="0" t="n">
        <v>6</v>
      </c>
      <c r="CV4" s="0" t="n">
        <v>20</v>
      </c>
      <c r="CW4" s="0" t="n">
        <v>0</v>
      </c>
      <c r="CX4" s="0" t="n">
        <v>0</v>
      </c>
      <c r="CY4" s="0" t="n">
        <v>30</v>
      </c>
      <c r="CZ4" s="0" t="n">
        <v>0</v>
      </c>
      <c r="DA4" s="0" t="n">
        <v>60</v>
      </c>
      <c r="DB4" s="0" t="n">
        <v>30</v>
      </c>
      <c r="DC4" s="0" t="n">
        <v>30</v>
      </c>
      <c r="DD4" s="0" t="n">
        <v>0</v>
      </c>
      <c r="DE4" s="0" t="s">
        <v>195</v>
      </c>
    </row>
    <row r="5" customFormat="false" ht="17" hidden="false" customHeight="false" outlineLevel="0" collapsed="false">
      <c r="A5" s="0" t="n">
        <v>3</v>
      </c>
      <c r="B5" s="111" t="n">
        <f aca="false">(C5+BO5+CP5)/10</f>
        <v>50.6</v>
      </c>
      <c r="C5" s="131" t="n">
        <f aca="false">SUM(D5:BN5)</f>
        <v>122</v>
      </c>
      <c r="D5" s="0" t="n">
        <v>8</v>
      </c>
      <c r="E5" s="0" t="n">
        <v>28</v>
      </c>
      <c r="F5" s="0" t="n">
        <v>8</v>
      </c>
      <c r="G5" s="0" t="n">
        <v>0</v>
      </c>
      <c r="H5" s="0" t="n">
        <v>0</v>
      </c>
      <c r="I5" s="0" t="n">
        <v>2</v>
      </c>
      <c r="J5" s="0" t="n">
        <v>2</v>
      </c>
      <c r="K5" s="0" t="n">
        <v>2</v>
      </c>
      <c r="L5" s="0" t="n">
        <v>2</v>
      </c>
      <c r="M5" s="0" t="n">
        <v>0</v>
      </c>
      <c r="N5" s="0" t="n">
        <v>2</v>
      </c>
      <c r="O5" s="0" t="n">
        <v>2</v>
      </c>
      <c r="P5" s="0" t="n">
        <v>10</v>
      </c>
      <c r="Q5" s="0" t="n">
        <v>0</v>
      </c>
      <c r="R5" s="0" t="n">
        <v>0</v>
      </c>
      <c r="S5" s="0" t="n">
        <v>2</v>
      </c>
      <c r="T5" s="0" t="n">
        <v>2</v>
      </c>
      <c r="U5" s="0" t="n">
        <v>2</v>
      </c>
      <c r="V5" s="0" t="n">
        <v>2</v>
      </c>
      <c r="W5" s="0" t="n">
        <v>0</v>
      </c>
      <c r="X5" s="0" t="n">
        <v>2</v>
      </c>
      <c r="Y5" s="0" t="n">
        <v>2</v>
      </c>
      <c r="Z5" s="0" t="n">
        <v>16</v>
      </c>
      <c r="AA5" s="0" t="n">
        <v>0</v>
      </c>
      <c r="AB5" s="0" t="n">
        <v>0</v>
      </c>
      <c r="AC5" s="0" t="n">
        <v>2</v>
      </c>
      <c r="AD5" s="0" t="n">
        <v>2</v>
      </c>
      <c r="AE5" s="0" t="n">
        <v>2</v>
      </c>
      <c r="AF5" s="0" t="n">
        <v>2</v>
      </c>
      <c r="AG5" s="0" t="n">
        <v>0</v>
      </c>
      <c r="AH5" s="0" t="n">
        <v>0</v>
      </c>
      <c r="AI5" s="0" t="n">
        <v>0</v>
      </c>
      <c r="AJ5" s="0" t="n">
        <v>0</v>
      </c>
      <c r="AK5" s="0" t="n">
        <v>0</v>
      </c>
      <c r="AL5" s="0" t="n">
        <v>0</v>
      </c>
      <c r="AM5" s="0" t="n">
        <v>0</v>
      </c>
      <c r="AN5" s="0" t="n">
        <v>0</v>
      </c>
      <c r="AO5" s="0" t="n">
        <v>0</v>
      </c>
      <c r="AP5" s="0" t="n">
        <v>0</v>
      </c>
      <c r="AQ5" s="0" t="n">
        <v>0</v>
      </c>
      <c r="AR5" s="0" t="n">
        <v>0</v>
      </c>
      <c r="AS5" s="0" t="n">
        <v>0</v>
      </c>
      <c r="AT5" s="0" t="n">
        <v>0</v>
      </c>
      <c r="AU5" s="0" t="n">
        <v>0</v>
      </c>
      <c r="AV5" s="0" t="n">
        <v>0</v>
      </c>
      <c r="AW5" s="0" t="n">
        <v>0</v>
      </c>
      <c r="AX5" s="0" t="n">
        <v>0</v>
      </c>
      <c r="AY5" s="0" t="n">
        <v>0</v>
      </c>
      <c r="AZ5" s="0" t="n">
        <v>0</v>
      </c>
      <c r="BA5" s="0" t="n">
        <v>14</v>
      </c>
      <c r="BB5" s="0" t="n">
        <v>0</v>
      </c>
      <c r="BC5" s="0" t="n">
        <v>0</v>
      </c>
      <c r="BD5" s="0" t="n">
        <v>0</v>
      </c>
      <c r="BE5" s="0" t="n">
        <v>2</v>
      </c>
      <c r="BF5" s="0" t="n">
        <v>0</v>
      </c>
      <c r="BG5" s="0" t="n">
        <v>2</v>
      </c>
      <c r="BH5" s="0" t="n">
        <v>2</v>
      </c>
      <c r="BI5" s="0" t="n">
        <v>0</v>
      </c>
      <c r="BJ5" s="0" t="n">
        <v>0</v>
      </c>
      <c r="BK5" s="0" t="n">
        <v>0</v>
      </c>
      <c r="BL5" s="0" t="n">
        <v>0</v>
      </c>
      <c r="BM5" s="0" t="n">
        <v>0</v>
      </c>
      <c r="BN5" s="0" t="n">
        <v>0</v>
      </c>
      <c r="BO5" s="134" t="n">
        <f aca="false">SUM(BP5:CO5)</f>
        <v>240</v>
      </c>
      <c r="BP5" s="0" t="n">
        <v>8</v>
      </c>
      <c r="BQ5" s="0" t="n">
        <v>4</v>
      </c>
      <c r="BR5" s="0" t="n">
        <v>4</v>
      </c>
      <c r="BS5" s="0" t="n">
        <v>4</v>
      </c>
      <c r="BT5" s="0" t="n">
        <v>20</v>
      </c>
      <c r="BU5" s="0" t="n">
        <v>10</v>
      </c>
      <c r="BV5" s="0" t="n">
        <v>10</v>
      </c>
      <c r="BW5" s="0" t="n">
        <v>10</v>
      </c>
      <c r="BX5" s="0" t="n">
        <v>0</v>
      </c>
      <c r="BY5" s="0" t="n">
        <v>20</v>
      </c>
      <c r="BZ5" s="0" t="n">
        <v>0</v>
      </c>
      <c r="CA5" s="0" t="n">
        <v>0</v>
      </c>
      <c r="CB5" s="0" t="n">
        <v>20</v>
      </c>
      <c r="CC5" s="0" t="n">
        <v>10</v>
      </c>
      <c r="CD5" s="0" t="n">
        <v>10</v>
      </c>
      <c r="CE5" s="0" t="n">
        <v>0</v>
      </c>
      <c r="CF5" s="0" t="n">
        <v>0</v>
      </c>
      <c r="CG5" s="0" t="n">
        <v>0</v>
      </c>
      <c r="CH5" s="0" t="n">
        <v>0</v>
      </c>
      <c r="CI5" s="0" t="n">
        <v>20</v>
      </c>
      <c r="CJ5" s="0" t="n">
        <v>40</v>
      </c>
      <c r="CK5" s="0" t="n">
        <v>20</v>
      </c>
      <c r="CL5" s="0" t="n">
        <v>10</v>
      </c>
      <c r="CM5" s="0" t="n">
        <v>0</v>
      </c>
      <c r="CN5" s="0" t="n">
        <v>0</v>
      </c>
      <c r="CO5" s="0" t="n">
        <v>20</v>
      </c>
      <c r="CP5" s="137" t="n">
        <f aca="false">SUM(CQ5:DD5)</f>
        <v>144</v>
      </c>
      <c r="CQ5" s="0" t="n">
        <v>46</v>
      </c>
      <c r="CR5" s="0" t="n">
        <v>50</v>
      </c>
      <c r="CS5" s="0" t="n">
        <v>12</v>
      </c>
      <c r="CT5" s="0" t="n">
        <v>10</v>
      </c>
      <c r="CU5" s="0" t="n">
        <v>6</v>
      </c>
      <c r="CV5" s="0" t="n">
        <v>20</v>
      </c>
      <c r="CW5" s="0" t="n">
        <v>0</v>
      </c>
      <c r="CX5" s="0" t="n">
        <v>0</v>
      </c>
      <c r="CY5" s="0" t="n">
        <v>0</v>
      </c>
      <c r="CZ5" s="0" t="n">
        <v>0</v>
      </c>
      <c r="DA5" s="0" t="n">
        <v>0</v>
      </c>
      <c r="DB5" s="0" t="n">
        <v>0</v>
      </c>
      <c r="DC5" s="0" t="n">
        <v>0</v>
      </c>
      <c r="DD5" s="0" t="n">
        <v>0</v>
      </c>
      <c r="DE5" s="0" t="s">
        <v>195</v>
      </c>
    </row>
    <row r="6" customFormat="false" ht="17" hidden="false" customHeight="false" outlineLevel="0" collapsed="false">
      <c r="A6" s="0" t="n">
        <v>4</v>
      </c>
      <c r="B6" s="111" t="n">
        <f aca="false">(C6+BO6+CP6)/10</f>
        <v>50.5</v>
      </c>
      <c r="C6" s="131" t="n">
        <f aca="false">SUM(D6:BN6)</f>
        <v>64</v>
      </c>
      <c r="D6" s="0" t="n">
        <v>8</v>
      </c>
      <c r="E6" s="0" t="n">
        <v>0</v>
      </c>
      <c r="F6" s="0" t="n">
        <v>0</v>
      </c>
      <c r="G6" s="0" t="n">
        <v>0</v>
      </c>
      <c r="H6" s="0" t="n">
        <v>0</v>
      </c>
      <c r="I6" s="0" t="n">
        <v>0</v>
      </c>
      <c r="J6" s="0" t="n">
        <v>2</v>
      </c>
      <c r="K6" s="0" t="n">
        <v>2</v>
      </c>
      <c r="L6" s="0" t="n">
        <v>2</v>
      </c>
      <c r="M6" s="0" t="n">
        <v>0</v>
      </c>
      <c r="N6" s="0" t="n">
        <v>2</v>
      </c>
      <c r="O6" s="0" t="n">
        <v>0</v>
      </c>
      <c r="P6" s="0" t="n">
        <v>0</v>
      </c>
      <c r="Q6" s="0" t="n">
        <v>0</v>
      </c>
      <c r="R6" s="0" t="n">
        <v>0</v>
      </c>
      <c r="S6" s="0" t="n">
        <v>0</v>
      </c>
      <c r="T6" s="0" t="n">
        <v>2</v>
      </c>
      <c r="U6" s="0" t="n">
        <v>2</v>
      </c>
      <c r="V6" s="0" t="n">
        <v>2</v>
      </c>
      <c r="W6" s="0" t="n">
        <v>0</v>
      </c>
      <c r="X6" s="0" t="n">
        <v>2</v>
      </c>
      <c r="Y6" s="0" t="n">
        <v>0</v>
      </c>
      <c r="Z6" s="0" t="n">
        <v>0</v>
      </c>
      <c r="AA6" s="0" t="n">
        <v>0</v>
      </c>
      <c r="AB6" s="0" t="n">
        <v>0</v>
      </c>
      <c r="AC6" s="0" t="n">
        <v>0</v>
      </c>
      <c r="AD6" s="0" t="n">
        <v>2</v>
      </c>
      <c r="AE6" s="0" t="n">
        <v>2</v>
      </c>
      <c r="AF6" s="0" t="n">
        <v>2</v>
      </c>
      <c r="AG6" s="0" t="n">
        <v>0</v>
      </c>
      <c r="AH6" s="0" t="n">
        <v>0</v>
      </c>
      <c r="AI6" s="0" t="n">
        <v>0</v>
      </c>
      <c r="AJ6" s="0" t="n">
        <v>0</v>
      </c>
      <c r="AK6" s="0" t="n">
        <v>0</v>
      </c>
      <c r="AL6" s="0" t="n">
        <v>0</v>
      </c>
      <c r="AM6" s="0" t="n">
        <v>0</v>
      </c>
      <c r="AN6" s="0" t="n">
        <v>0</v>
      </c>
      <c r="AO6" s="0" t="n">
        <v>0</v>
      </c>
      <c r="AP6" s="0" t="n">
        <v>0</v>
      </c>
      <c r="AQ6" s="0" t="n">
        <v>0</v>
      </c>
      <c r="AR6" s="0" t="n">
        <v>0</v>
      </c>
      <c r="AS6" s="0" t="n">
        <v>0</v>
      </c>
      <c r="AT6" s="0" t="n">
        <v>0</v>
      </c>
      <c r="AU6" s="0" t="n">
        <v>0</v>
      </c>
      <c r="AV6" s="0" t="n">
        <v>0</v>
      </c>
      <c r="AW6" s="0" t="n">
        <v>0</v>
      </c>
      <c r="AX6" s="0" t="n">
        <v>0</v>
      </c>
      <c r="AY6" s="0" t="n">
        <v>0</v>
      </c>
      <c r="AZ6" s="0" t="n">
        <v>0</v>
      </c>
      <c r="BA6" s="0" t="n">
        <v>14</v>
      </c>
      <c r="BB6" s="0" t="n">
        <v>14</v>
      </c>
      <c r="BC6" s="0" t="n">
        <v>6</v>
      </c>
      <c r="BD6" s="0" t="n">
        <v>0</v>
      </c>
      <c r="BE6" s="0" t="n">
        <v>0</v>
      </c>
      <c r="BF6" s="0" t="n">
        <v>0</v>
      </c>
      <c r="BG6" s="0" t="n">
        <v>0</v>
      </c>
      <c r="BH6" s="0" t="n">
        <v>0</v>
      </c>
      <c r="BI6" s="0" t="n">
        <v>0</v>
      </c>
      <c r="BJ6" s="0" t="n">
        <v>0</v>
      </c>
      <c r="BK6" s="0" t="n">
        <v>0</v>
      </c>
      <c r="BL6" s="0" t="n">
        <v>0</v>
      </c>
      <c r="BM6" s="0" t="n">
        <v>0</v>
      </c>
      <c r="BN6" s="0" t="n">
        <v>0</v>
      </c>
      <c r="BO6" s="134" t="n">
        <f aca="false">SUM(BP6:CO6)</f>
        <v>122</v>
      </c>
      <c r="BP6" s="0" t="n">
        <v>0</v>
      </c>
      <c r="BQ6" s="0" t="n">
        <v>4</v>
      </c>
      <c r="BR6" s="0" t="n">
        <v>4</v>
      </c>
      <c r="BS6" s="0" t="n">
        <v>4</v>
      </c>
      <c r="BT6" s="0" t="n">
        <v>20</v>
      </c>
      <c r="BU6" s="0" t="n">
        <v>10</v>
      </c>
      <c r="BV6" s="0" t="n">
        <v>10</v>
      </c>
      <c r="BW6" s="0" t="n">
        <v>10</v>
      </c>
      <c r="BX6" s="0" t="n">
        <v>0</v>
      </c>
      <c r="BY6" s="0" t="n">
        <v>0</v>
      </c>
      <c r="BZ6" s="0" t="n">
        <v>0</v>
      </c>
      <c r="CA6" s="0" t="n">
        <v>0</v>
      </c>
      <c r="CB6" s="0" t="n">
        <v>20</v>
      </c>
      <c r="CC6" s="0" t="n">
        <v>10</v>
      </c>
      <c r="CD6" s="0" t="n">
        <v>10</v>
      </c>
      <c r="CE6" s="0" t="n">
        <v>0</v>
      </c>
      <c r="CF6" s="0" t="n">
        <v>0</v>
      </c>
      <c r="CG6" s="0" t="n">
        <v>0</v>
      </c>
      <c r="CH6" s="0" t="n">
        <v>0</v>
      </c>
      <c r="CI6" s="0" t="n">
        <v>0</v>
      </c>
      <c r="CJ6" s="0" t="n">
        <v>0</v>
      </c>
      <c r="CK6" s="0" t="n">
        <v>20</v>
      </c>
      <c r="CL6" s="0" t="n">
        <v>0</v>
      </c>
      <c r="CM6" s="0" t="n">
        <v>0</v>
      </c>
      <c r="CN6" s="0" t="n">
        <v>0</v>
      </c>
      <c r="CO6" s="0" t="n">
        <v>0</v>
      </c>
      <c r="CP6" s="137" t="n">
        <f aca="false">SUM(CQ6:DD6)</f>
        <v>319</v>
      </c>
      <c r="CQ6" s="0" t="n">
        <v>46</v>
      </c>
      <c r="CR6" s="0" t="n">
        <v>50</v>
      </c>
      <c r="CS6" s="0" t="n">
        <v>12</v>
      </c>
      <c r="CT6" s="0" t="n">
        <v>10</v>
      </c>
      <c r="CU6" s="0" t="n">
        <v>6</v>
      </c>
      <c r="CV6" s="0" t="n">
        <v>15</v>
      </c>
      <c r="CW6" s="0" t="n">
        <v>0</v>
      </c>
      <c r="CX6" s="0" t="n">
        <v>30</v>
      </c>
      <c r="CY6" s="0" t="n">
        <v>30</v>
      </c>
      <c r="CZ6" s="0" t="n">
        <v>0</v>
      </c>
      <c r="DA6" s="0" t="n">
        <v>60</v>
      </c>
      <c r="DB6" s="0" t="n">
        <v>30</v>
      </c>
      <c r="DC6" s="0" t="n">
        <v>30</v>
      </c>
      <c r="DD6" s="0" t="n">
        <v>0</v>
      </c>
      <c r="DE6" s="0" t="s">
        <v>195</v>
      </c>
    </row>
    <row r="7" customFormat="false" ht="17" hidden="false" customHeight="false" outlineLevel="0" collapsed="false">
      <c r="A7" s="0" t="n">
        <v>5</v>
      </c>
      <c r="B7" s="111" t="n">
        <f aca="false">(C7+BO7+CP7)/10</f>
        <v>53.7</v>
      </c>
      <c r="C7" s="131" t="n">
        <f aca="false">SUM(D7:BN7)</f>
        <v>313</v>
      </c>
      <c r="D7" s="0" t="n">
        <v>8</v>
      </c>
      <c r="E7" s="0" t="n">
        <v>28</v>
      </c>
      <c r="F7" s="0" t="n">
        <v>8</v>
      </c>
      <c r="G7" s="0" t="n">
        <v>72</v>
      </c>
      <c r="H7" s="0" t="n">
        <v>0</v>
      </c>
      <c r="I7" s="0" t="n">
        <v>2</v>
      </c>
      <c r="J7" s="0" t="n">
        <v>2</v>
      </c>
      <c r="K7" s="0" t="n">
        <v>2</v>
      </c>
      <c r="L7" s="0" t="n">
        <v>2</v>
      </c>
      <c r="M7" s="0" t="n">
        <v>0</v>
      </c>
      <c r="N7" s="0" t="n">
        <v>2</v>
      </c>
      <c r="O7" s="0" t="n">
        <v>2</v>
      </c>
      <c r="P7" s="0" t="n">
        <v>10</v>
      </c>
      <c r="Q7" s="0" t="n">
        <v>0</v>
      </c>
      <c r="R7" s="0" t="n">
        <v>0</v>
      </c>
      <c r="S7" s="0" t="n">
        <v>2</v>
      </c>
      <c r="T7" s="0" t="n">
        <v>2</v>
      </c>
      <c r="U7" s="0" t="n">
        <v>2</v>
      </c>
      <c r="V7" s="0" t="n">
        <v>2</v>
      </c>
      <c r="W7" s="0" t="n">
        <v>0</v>
      </c>
      <c r="X7" s="0" t="n">
        <v>0</v>
      </c>
      <c r="Y7" s="0" t="n">
        <v>0</v>
      </c>
      <c r="Z7" s="0" t="n">
        <v>0</v>
      </c>
      <c r="AA7" s="0" t="n">
        <v>0</v>
      </c>
      <c r="AB7" s="0" t="n">
        <v>0</v>
      </c>
      <c r="AC7" s="0" t="n">
        <v>0</v>
      </c>
      <c r="AD7" s="0" t="n">
        <v>0</v>
      </c>
      <c r="AE7" s="0" t="n">
        <v>0</v>
      </c>
      <c r="AF7" s="0" t="n">
        <v>0</v>
      </c>
      <c r="AG7" s="0" t="n">
        <v>0</v>
      </c>
      <c r="AH7" s="0" t="n">
        <v>4</v>
      </c>
      <c r="AI7" s="0" t="n">
        <v>8</v>
      </c>
      <c r="AJ7" s="0" t="n">
        <v>2</v>
      </c>
      <c r="AK7" s="0" t="n">
        <v>2</v>
      </c>
      <c r="AL7" s="0" t="n">
        <v>2</v>
      </c>
      <c r="AM7" s="0" t="n">
        <v>8</v>
      </c>
      <c r="AN7" s="0" t="n">
        <v>2</v>
      </c>
      <c r="AO7" s="0" t="n">
        <v>2</v>
      </c>
      <c r="AP7" s="0" t="n">
        <v>2</v>
      </c>
      <c r="AQ7" s="0" t="n">
        <v>2</v>
      </c>
      <c r="AR7" s="0" t="n">
        <v>0</v>
      </c>
      <c r="AS7" s="0" t="n">
        <v>2</v>
      </c>
      <c r="AT7" s="0" t="n">
        <v>0</v>
      </c>
      <c r="AU7" s="0" t="n">
        <v>28</v>
      </c>
      <c r="AV7" s="0" t="n">
        <v>0</v>
      </c>
      <c r="AW7" s="0" t="n">
        <v>2</v>
      </c>
      <c r="AX7" s="0" t="n">
        <v>2</v>
      </c>
      <c r="AY7" s="0" t="n">
        <v>0</v>
      </c>
      <c r="AZ7" s="0" t="n">
        <v>14</v>
      </c>
      <c r="BA7" s="0" t="n">
        <v>3</v>
      </c>
      <c r="BB7" s="0" t="n">
        <v>0</v>
      </c>
      <c r="BC7" s="0" t="n">
        <v>0</v>
      </c>
      <c r="BD7" s="0" t="n">
        <v>28</v>
      </c>
      <c r="BE7" s="0" t="n">
        <v>2</v>
      </c>
      <c r="BF7" s="0" t="n">
        <v>0</v>
      </c>
      <c r="BG7" s="0" t="n">
        <v>0</v>
      </c>
      <c r="BH7" s="0" t="n">
        <v>0</v>
      </c>
      <c r="BI7" s="0" t="n">
        <v>0</v>
      </c>
      <c r="BJ7" s="0" t="n">
        <v>30</v>
      </c>
      <c r="BK7" s="0" t="n">
        <v>22</v>
      </c>
      <c r="BL7" s="0" t="n">
        <v>0</v>
      </c>
      <c r="BM7" s="0" t="n">
        <v>0</v>
      </c>
      <c r="BN7" s="0" t="n">
        <v>0</v>
      </c>
      <c r="BO7" s="134" t="n">
        <f aca="false">SUM(BP7:CO7)</f>
        <v>70</v>
      </c>
      <c r="BP7" s="0" t="n">
        <v>0</v>
      </c>
      <c r="BQ7" s="0" t="n">
        <v>0</v>
      </c>
      <c r="BR7" s="0" t="n">
        <v>0</v>
      </c>
      <c r="BS7" s="0" t="n">
        <v>0</v>
      </c>
      <c r="BT7" s="0" t="n">
        <v>20</v>
      </c>
      <c r="BU7" s="0" t="n">
        <v>10</v>
      </c>
      <c r="BV7" s="0" t="n">
        <v>10</v>
      </c>
      <c r="BW7" s="0" t="n">
        <v>10</v>
      </c>
      <c r="BX7" s="0" t="n">
        <v>0</v>
      </c>
      <c r="BY7" s="0" t="n">
        <v>0</v>
      </c>
      <c r="BZ7" s="0" t="n">
        <v>0</v>
      </c>
      <c r="CA7" s="0" t="n">
        <v>0</v>
      </c>
      <c r="CB7" s="0" t="n">
        <v>20</v>
      </c>
      <c r="CC7" s="0" t="n">
        <v>0</v>
      </c>
      <c r="CP7" s="137" t="n">
        <f aca="false">SUM(CQ7:DD7)</f>
        <v>154</v>
      </c>
      <c r="CQ7" s="0" t="n">
        <v>46</v>
      </c>
      <c r="CR7" s="0" t="n">
        <v>60</v>
      </c>
      <c r="CS7" s="0" t="n">
        <v>12</v>
      </c>
      <c r="CT7" s="0" t="n">
        <v>10</v>
      </c>
      <c r="CU7" s="0" t="n">
        <v>6</v>
      </c>
      <c r="CV7" s="0" t="n">
        <v>20</v>
      </c>
      <c r="CW7" s="0" t="n">
        <v>0</v>
      </c>
      <c r="CX7" s="0" t="n">
        <v>0</v>
      </c>
      <c r="CY7" s="0" t="n">
        <v>0</v>
      </c>
      <c r="CZ7" s="0" t="n">
        <v>0</v>
      </c>
      <c r="DA7" s="0" t="n">
        <v>0</v>
      </c>
      <c r="DB7" s="0" t="n">
        <v>0</v>
      </c>
      <c r="DC7" s="0" t="n">
        <v>0</v>
      </c>
      <c r="DD7" s="0" t="n">
        <v>0</v>
      </c>
      <c r="DE7" s="0" t="s">
        <v>195</v>
      </c>
    </row>
    <row r="8" customFormat="false" ht="17" hidden="false" customHeight="false" outlineLevel="0" collapsed="false">
      <c r="A8" s="0" t="n">
        <v>6</v>
      </c>
      <c r="B8" s="111" t="n">
        <f aca="false">(C8+BO8+CP8)/10</f>
        <v>30.6</v>
      </c>
      <c r="C8" s="131" t="n">
        <f aca="false">SUM(D8:BN8)</f>
        <v>50</v>
      </c>
      <c r="D8" s="0" t="n">
        <v>0</v>
      </c>
      <c r="E8" s="0" t="n">
        <v>0</v>
      </c>
      <c r="F8" s="0" t="n">
        <v>0</v>
      </c>
      <c r="G8" s="0" t="n">
        <v>0</v>
      </c>
      <c r="H8" s="0" t="n">
        <v>0</v>
      </c>
      <c r="I8" s="0" t="n">
        <v>0</v>
      </c>
      <c r="J8" s="0" t="n">
        <v>0</v>
      </c>
      <c r="K8" s="0" t="n">
        <v>0</v>
      </c>
      <c r="L8" s="0" t="n">
        <v>0</v>
      </c>
      <c r="M8" s="0" t="n">
        <v>0</v>
      </c>
      <c r="N8" s="0" t="n">
        <v>0</v>
      </c>
      <c r="O8" s="0" t="n">
        <v>0</v>
      </c>
      <c r="P8" s="0" t="n">
        <v>0</v>
      </c>
      <c r="Q8" s="0" t="n">
        <v>0</v>
      </c>
      <c r="R8" s="0" t="n">
        <v>0</v>
      </c>
      <c r="S8" s="0" t="n">
        <v>0</v>
      </c>
      <c r="T8" s="0" t="n">
        <v>0</v>
      </c>
      <c r="U8" s="0" t="n">
        <v>0</v>
      </c>
      <c r="V8" s="0" t="n">
        <v>0</v>
      </c>
      <c r="W8" s="0" t="n">
        <v>0</v>
      </c>
      <c r="X8" s="0" t="n">
        <v>0</v>
      </c>
      <c r="Y8" s="0" t="n">
        <v>0</v>
      </c>
      <c r="Z8" s="0" t="n">
        <v>0</v>
      </c>
      <c r="AA8" s="0" t="n">
        <v>0</v>
      </c>
      <c r="AB8" s="0" t="n">
        <v>0</v>
      </c>
      <c r="AC8" s="0" t="n">
        <v>0</v>
      </c>
      <c r="AD8" s="0" t="n">
        <v>0</v>
      </c>
      <c r="AE8" s="0" t="n">
        <v>0</v>
      </c>
      <c r="AF8" s="0" t="n">
        <v>0</v>
      </c>
      <c r="AG8" s="0" t="n">
        <v>0</v>
      </c>
      <c r="AH8" s="0" t="n">
        <v>0</v>
      </c>
      <c r="AI8" s="0" t="n">
        <v>0</v>
      </c>
      <c r="AJ8" s="0" t="n">
        <v>0</v>
      </c>
      <c r="AK8" s="0" t="n">
        <v>0</v>
      </c>
      <c r="AL8" s="0" t="n">
        <v>0</v>
      </c>
      <c r="AM8" s="0" t="n">
        <v>0</v>
      </c>
      <c r="AN8" s="0" t="n">
        <v>0</v>
      </c>
      <c r="AO8" s="0" t="n">
        <v>0</v>
      </c>
      <c r="AP8" s="0" t="n">
        <v>0</v>
      </c>
      <c r="AQ8" s="0" t="n">
        <v>0</v>
      </c>
      <c r="AR8" s="0" t="n">
        <v>0</v>
      </c>
      <c r="AS8" s="0" t="n">
        <v>0</v>
      </c>
      <c r="AT8" s="0" t="n">
        <v>0</v>
      </c>
      <c r="AU8" s="0" t="n">
        <v>0</v>
      </c>
      <c r="AV8" s="0" t="n">
        <v>0</v>
      </c>
      <c r="AW8" s="0" t="n">
        <v>0</v>
      </c>
      <c r="AX8" s="0" t="n">
        <v>0</v>
      </c>
      <c r="AY8" s="0" t="n">
        <v>0</v>
      </c>
      <c r="AZ8" s="0" t="n">
        <v>0</v>
      </c>
      <c r="BA8" s="0" t="n">
        <v>8</v>
      </c>
      <c r="BB8" s="0" t="n">
        <v>10</v>
      </c>
      <c r="BC8" s="0" t="n">
        <v>0</v>
      </c>
      <c r="BD8" s="0" t="n">
        <v>28</v>
      </c>
      <c r="BE8" s="0" t="n">
        <v>2</v>
      </c>
      <c r="BF8" s="0" t="n">
        <v>2</v>
      </c>
      <c r="BG8" s="0" t="n">
        <v>0</v>
      </c>
      <c r="BH8" s="0" t="n">
        <v>0</v>
      </c>
      <c r="BI8" s="0" t="n">
        <v>0</v>
      </c>
      <c r="BJ8" s="0" t="n">
        <v>0</v>
      </c>
      <c r="BK8" s="0" t="n">
        <v>0</v>
      </c>
      <c r="BL8" s="0" t="n">
        <v>0</v>
      </c>
      <c r="BM8" s="0" t="n">
        <v>0</v>
      </c>
      <c r="BN8" s="0" t="n">
        <v>0</v>
      </c>
      <c r="BO8" s="134" t="n">
        <f aca="false">SUM(BP8:CO8)</f>
        <v>122</v>
      </c>
      <c r="BP8" s="0" t="n">
        <v>0</v>
      </c>
      <c r="BQ8" s="0" t="n">
        <v>4</v>
      </c>
      <c r="BR8" s="0" t="n">
        <v>4</v>
      </c>
      <c r="BS8" s="0" t="n">
        <v>4</v>
      </c>
      <c r="BT8" s="0" t="n">
        <v>20</v>
      </c>
      <c r="BU8" s="0" t="n">
        <v>10</v>
      </c>
      <c r="BV8" s="0" t="n">
        <v>10</v>
      </c>
      <c r="BW8" s="0" t="n">
        <v>10</v>
      </c>
      <c r="BX8" s="0" t="n">
        <v>0</v>
      </c>
      <c r="BY8" s="0" t="n">
        <v>20</v>
      </c>
      <c r="BZ8" s="0" t="n">
        <v>0</v>
      </c>
      <c r="CA8" s="0" t="n">
        <v>0</v>
      </c>
      <c r="CB8" s="0" t="n">
        <v>20</v>
      </c>
      <c r="CC8" s="0" t="n">
        <v>10</v>
      </c>
      <c r="CD8" s="0" t="n">
        <v>10</v>
      </c>
      <c r="CE8" s="0" t="n">
        <v>0</v>
      </c>
      <c r="CF8" s="0" t="n">
        <v>0</v>
      </c>
      <c r="CG8" s="0" t="n">
        <v>0</v>
      </c>
      <c r="CH8" s="0" t="n">
        <v>0</v>
      </c>
      <c r="CI8" s="0" t="n">
        <v>0</v>
      </c>
      <c r="CJ8" s="0" t="n">
        <v>0</v>
      </c>
      <c r="CK8" s="0" t="n">
        <v>0</v>
      </c>
      <c r="CL8" s="0" t="n">
        <v>0</v>
      </c>
      <c r="CM8" s="0" t="n">
        <v>0</v>
      </c>
      <c r="CN8" s="0" t="n">
        <v>0</v>
      </c>
      <c r="CO8" s="0" t="n">
        <v>0</v>
      </c>
      <c r="CP8" s="137" t="n">
        <f aca="false">SUM(CQ8:DD8)</f>
        <v>134</v>
      </c>
      <c r="CQ8" s="0" t="n">
        <v>46</v>
      </c>
      <c r="CR8" s="0" t="n">
        <v>40</v>
      </c>
      <c r="CS8" s="0" t="n">
        <v>12</v>
      </c>
      <c r="CT8" s="0" t="n">
        <v>10</v>
      </c>
      <c r="CU8" s="0" t="n">
        <v>6</v>
      </c>
      <c r="CV8" s="0" t="n">
        <v>20</v>
      </c>
      <c r="CW8" s="0" t="n">
        <v>0</v>
      </c>
      <c r="CX8" s="0" t="n">
        <v>0</v>
      </c>
      <c r="CY8" s="0" t="n">
        <v>0</v>
      </c>
      <c r="CZ8" s="0" t="n">
        <v>0</v>
      </c>
      <c r="DA8" s="0" t="n">
        <v>0</v>
      </c>
      <c r="DB8" s="0" t="n">
        <v>0</v>
      </c>
      <c r="DC8" s="0" t="n">
        <v>0</v>
      </c>
      <c r="DD8" s="0" t="n">
        <v>0</v>
      </c>
      <c r="DE8" s="0" t="s">
        <v>195</v>
      </c>
    </row>
    <row r="9" customFormat="false" ht="17" hidden="false" customHeight="false" outlineLevel="0" collapsed="false">
      <c r="A9" s="0" t="n">
        <v>7</v>
      </c>
      <c r="B9" s="111" t="n">
        <f aca="false">(C9+BO9+CP9)/10</f>
        <v>62.5</v>
      </c>
      <c r="C9" s="131" t="n">
        <f aca="false">SUM(D9:BN9)</f>
        <v>144</v>
      </c>
      <c r="D9" s="0" t="n">
        <v>8</v>
      </c>
      <c r="E9" s="0" t="n">
        <v>28</v>
      </c>
      <c r="F9" s="0" t="n">
        <v>8</v>
      </c>
      <c r="G9" s="0" t="n">
        <v>0</v>
      </c>
      <c r="H9" s="0" t="n">
        <v>0</v>
      </c>
      <c r="I9" s="0" t="n">
        <v>2</v>
      </c>
      <c r="J9" s="0" t="n">
        <v>2</v>
      </c>
      <c r="K9" s="0" t="n">
        <v>2</v>
      </c>
      <c r="L9" s="0" t="n">
        <v>2</v>
      </c>
      <c r="M9" s="0" t="n">
        <v>0</v>
      </c>
      <c r="N9" s="0" t="n">
        <v>2</v>
      </c>
      <c r="O9" s="0" t="n">
        <v>2</v>
      </c>
      <c r="P9" s="0" t="n">
        <v>10</v>
      </c>
      <c r="Q9" s="0" t="n">
        <v>0</v>
      </c>
      <c r="R9" s="0" t="n">
        <v>0</v>
      </c>
      <c r="S9" s="0" t="n">
        <v>2</v>
      </c>
      <c r="T9" s="0" t="n">
        <v>2</v>
      </c>
      <c r="U9" s="0" t="n">
        <v>2</v>
      </c>
      <c r="V9" s="0" t="n">
        <v>2</v>
      </c>
      <c r="W9" s="0" t="n">
        <v>0</v>
      </c>
      <c r="X9" s="0" t="n">
        <v>2</v>
      </c>
      <c r="Y9" s="0" t="n">
        <v>2</v>
      </c>
      <c r="Z9" s="0" t="n">
        <v>16</v>
      </c>
      <c r="AA9" s="0" t="n">
        <v>0</v>
      </c>
      <c r="AB9" s="0" t="n">
        <v>0</v>
      </c>
      <c r="AC9" s="0" t="n">
        <v>2</v>
      </c>
      <c r="AD9" s="0" t="n">
        <v>2</v>
      </c>
      <c r="AE9" s="0" t="n">
        <v>2</v>
      </c>
      <c r="AF9" s="0" t="n">
        <v>2</v>
      </c>
      <c r="AG9" s="0" t="n">
        <v>0</v>
      </c>
      <c r="AH9" s="0" t="n">
        <v>0</v>
      </c>
      <c r="AI9" s="0" t="n">
        <v>0</v>
      </c>
      <c r="AJ9" s="0" t="n">
        <v>0</v>
      </c>
      <c r="AK9" s="0" t="n">
        <v>0</v>
      </c>
      <c r="AL9" s="0" t="n">
        <v>0</v>
      </c>
      <c r="AM9" s="0" t="n">
        <v>0</v>
      </c>
      <c r="AN9" s="0" t="n">
        <v>0</v>
      </c>
      <c r="AO9" s="0" t="n">
        <v>0</v>
      </c>
      <c r="AP9" s="0" t="n">
        <v>0</v>
      </c>
      <c r="AQ9" s="0" t="n">
        <v>0</v>
      </c>
      <c r="AR9" s="0" t="n">
        <v>0</v>
      </c>
      <c r="AS9" s="0" t="n">
        <v>0</v>
      </c>
      <c r="AT9" s="0" t="n">
        <v>0</v>
      </c>
      <c r="AU9" s="0" t="n">
        <v>0</v>
      </c>
      <c r="AV9" s="0" t="n">
        <v>0</v>
      </c>
      <c r="AW9" s="0" t="n">
        <v>0</v>
      </c>
      <c r="AX9" s="0" t="n">
        <v>0</v>
      </c>
      <c r="AY9" s="0" t="n">
        <v>0</v>
      </c>
      <c r="AZ9" s="0" t="n">
        <v>0</v>
      </c>
      <c r="BA9" s="0" t="n">
        <v>14</v>
      </c>
      <c r="BB9" s="0" t="n">
        <v>14</v>
      </c>
      <c r="BC9" s="0" t="n">
        <v>14</v>
      </c>
      <c r="BD9" s="0" t="n">
        <v>0</v>
      </c>
      <c r="BE9" s="0" t="n">
        <v>0</v>
      </c>
      <c r="BF9" s="0" t="n">
        <v>0</v>
      </c>
      <c r="BG9" s="0" t="n">
        <v>0</v>
      </c>
      <c r="BH9" s="0" t="n">
        <v>0</v>
      </c>
      <c r="BI9" s="0" t="n">
        <v>0</v>
      </c>
      <c r="BJ9" s="0" t="n">
        <v>0</v>
      </c>
      <c r="BK9" s="0" t="n">
        <v>0</v>
      </c>
      <c r="BL9" s="0" t="n">
        <v>0</v>
      </c>
      <c r="BM9" s="0" t="n">
        <v>0</v>
      </c>
      <c r="BN9" s="0" t="n">
        <v>0</v>
      </c>
      <c r="BO9" s="134" t="n">
        <f aca="false">SUM(BP9:CO9)</f>
        <v>137</v>
      </c>
      <c r="BP9" s="0" t="n">
        <v>0</v>
      </c>
      <c r="BQ9" s="0" t="n">
        <v>4</v>
      </c>
      <c r="BR9" s="0" t="n">
        <v>4</v>
      </c>
      <c r="BS9" s="0" t="n">
        <v>4</v>
      </c>
      <c r="BT9" s="0" t="n">
        <v>20</v>
      </c>
      <c r="BU9" s="0" t="n">
        <v>5</v>
      </c>
      <c r="BV9" s="0" t="n">
        <v>5</v>
      </c>
      <c r="BW9" s="0" t="n">
        <v>10</v>
      </c>
      <c r="BX9" s="0" t="n">
        <v>0</v>
      </c>
      <c r="BY9" s="0" t="n">
        <v>10</v>
      </c>
      <c r="BZ9" s="0" t="n">
        <v>0</v>
      </c>
      <c r="CA9" s="0" t="n">
        <v>0</v>
      </c>
      <c r="CB9" s="0" t="n">
        <v>20</v>
      </c>
      <c r="CC9" s="0" t="n">
        <v>5</v>
      </c>
      <c r="CD9" s="0" t="n">
        <v>5</v>
      </c>
      <c r="CE9" s="0" t="n">
        <v>0</v>
      </c>
      <c r="CF9" s="0" t="n">
        <v>0</v>
      </c>
      <c r="CG9" s="0" t="n">
        <v>0</v>
      </c>
      <c r="CH9" s="0" t="n">
        <v>0</v>
      </c>
      <c r="CI9" s="0" t="n">
        <v>0</v>
      </c>
      <c r="CJ9" s="0" t="n">
        <v>0</v>
      </c>
      <c r="CK9" s="0" t="n">
        <v>20</v>
      </c>
      <c r="CL9" s="0" t="n">
        <v>5</v>
      </c>
      <c r="CM9" s="0" t="n">
        <v>0</v>
      </c>
      <c r="CN9" s="0" t="n">
        <v>0</v>
      </c>
      <c r="CO9" s="0" t="n">
        <v>20</v>
      </c>
      <c r="CP9" s="137" t="n">
        <f aca="false">SUM(CQ9:DD9)</f>
        <v>344</v>
      </c>
      <c r="CQ9" s="0" t="n">
        <v>46</v>
      </c>
      <c r="CR9" s="0" t="n">
        <v>60</v>
      </c>
      <c r="CS9" s="0" t="n">
        <v>12</v>
      </c>
      <c r="CT9" s="0" t="n">
        <v>10</v>
      </c>
      <c r="CU9" s="0" t="n">
        <v>6</v>
      </c>
      <c r="CV9" s="0" t="n">
        <v>20</v>
      </c>
      <c r="CW9" s="0" t="n">
        <v>0</v>
      </c>
      <c r="CX9" s="0" t="n">
        <v>30</v>
      </c>
      <c r="CY9" s="0" t="n">
        <v>30</v>
      </c>
      <c r="CZ9" s="0" t="n">
        <v>0</v>
      </c>
      <c r="DA9" s="0" t="n">
        <v>60</v>
      </c>
      <c r="DB9" s="0" t="n">
        <v>30</v>
      </c>
      <c r="DC9" s="0" t="n">
        <v>30</v>
      </c>
      <c r="DD9" s="0" t="n">
        <v>10</v>
      </c>
      <c r="DE9" s="0" t="s">
        <v>195</v>
      </c>
    </row>
    <row r="10" customFormat="false" ht="17" hidden="false" customHeight="false" outlineLevel="0" collapsed="false">
      <c r="A10" s="0" t="n">
        <v>8</v>
      </c>
      <c r="B10" s="111" t="n">
        <f aca="false">(C10+BO10+CP10)/10</f>
        <v>49.4</v>
      </c>
      <c r="C10" s="131" t="n">
        <f aca="false">SUM(D10:BN10)</f>
        <v>0</v>
      </c>
      <c r="D10" s="0" t="n">
        <v>0</v>
      </c>
      <c r="BO10" s="134" t="n">
        <f aca="false">SUM(BP10:CO10)</f>
        <v>180</v>
      </c>
      <c r="BP10" s="0" t="n">
        <v>8</v>
      </c>
      <c r="BQ10" s="0" t="n">
        <v>4</v>
      </c>
      <c r="BR10" s="0" t="n">
        <v>4</v>
      </c>
      <c r="BS10" s="0" t="n">
        <v>4</v>
      </c>
      <c r="BT10" s="0" t="n">
        <v>20</v>
      </c>
      <c r="BU10" s="0" t="n">
        <v>10</v>
      </c>
      <c r="BV10" s="0" t="n">
        <v>10</v>
      </c>
      <c r="BW10" s="0" t="n">
        <v>10</v>
      </c>
      <c r="BX10" s="0" t="n">
        <v>0</v>
      </c>
      <c r="BY10" s="0" t="n">
        <v>20</v>
      </c>
      <c r="BZ10" s="0" t="n">
        <v>0</v>
      </c>
      <c r="CA10" s="0" t="n">
        <v>0</v>
      </c>
      <c r="CB10" s="0" t="n">
        <v>20</v>
      </c>
      <c r="CC10" s="0" t="n">
        <v>10</v>
      </c>
      <c r="CD10" s="0" t="n">
        <v>10</v>
      </c>
      <c r="CE10" s="0" t="n">
        <v>0</v>
      </c>
      <c r="CF10" s="0" t="n">
        <v>0</v>
      </c>
      <c r="CG10" s="0" t="n">
        <v>0</v>
      </c>
      <c r="CH10" s="0" t="n">
        <v>0</v>
      </c>
      <c r="CI10" s="0" t="n">
        <v>0</v>
      </c>
      <c r="CJ10" s="0" t="n">
        <v>0</v>
      </c>
      <c r="CK10" s="0" t="n">
        <v>20</v>
      </c>
      <c r="CL10" s="0" t="n">
        <v>10</v>
      </c>
      <c r="CM10" s="0" t="n">
        <v>0</v>
      </c>
      <c r="CN10" s="0" t="n">
        <v>0</v>
      </c>
      <c r="CO10" s="0" t="n">
        <v>20</v>
      </c>
      <c r="CP10" s="137" t="n">
        <f aca="false">SUM(CQ10:DD10)</f>
        <v>314</v>
      </c>
      <c r="CQ10" s="0" t="n">
        <v>46</v>
      </c>
      <c r="CR10" s="0" t="n">
        <v>40</v>
      </c>
      <c r="CS10" s="0" t="n">
        <v>12</v>
      </c>
      <c r="CT10" s="0" t="n">
        <v>10</v>
      </c>
      <c r="CU10" s="0" t="n">
        <v>6</v>
      </c>
      <c r="CV10" s="0" t="n">
        <v>20</v>
      </c>
      <c r="CW10" s="0" t="n">
        <v>0</v>
      </c>
      <c r="CX10" s="0" t="n">
        <v>30</v>
      </c>
      <c r="CY10" s="0" t="n">
        <v>30</v>
      </c>
      <c r="CZ10" s="0" t="n">
        <v>0</v>
      </c>
      <c r="DA10" s="0" t="n">
        <v>60</v>
      </c>
      <c r="DB10" s="0" t="n">
        <v>30</v>
      </c>
      <c r="DC10" s="0" t="n">
        <v>30</v>
      </c>
      <c r="DD10" s="0" t="n">
        <v>0</v>
      </c>
      <c r="DE10" s="0" t="s">
        <v>195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&amp;CСторінка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O18" activeCellId="0" sqref="O18"/>
    </sheetView>
  </sheetViews>
  <sheetFormatPr defaultColWidth="12.640625" defaultRowHeight="15.75" zeroHeight="false" outlineLevelRow="0" outlineLevelCol="0"/>
  <cols>
    <col collapsed="false" customWidth="true" hidden="false" outlineLevel="0" max="1" min="1" style="141" width="11.3"/>
    <col collapsed="false" customWidth="true" hidden="false" outlineLevel="0" max="2" min="2" style="4" width="6.02"/>
    <col collapsed="false" customWidth="true" hidden="false" outlineLevel="0" max="3" min="3" style="4" width="7.04"/>
    <col collapsed="false" customWidth="true" hidden="false" outlineLevel="0" max="4" min="4" style="4" width="15.19"/>
    <col collapsed="false" customWidth="true" hidden="false" outlineLevel="0" max="7" min="5" style="141" width="7.04"/>
    <col collapsed="false" customWidth="true" hidden="false" outlineLevel="0" max="8" min="8" style="141" width="6.67"/>
    <col collapsed="false" customWidth="true" hidden="false" outlineLevel="0" max="9" min="9" style="141" width="7.04"/>
    <col collapsed="false" customWidth="true" hidden="false" outlineLevel="0" max="10" min="10" style="4" width="9.35"/>
    <col collapsed="false" customWidth="true" hidden="false" outlineLevel="0" max="11" min="11" style="141" width="7.32"/>
    <col collapsed="false" customWidth="true" hidden="false" outlineLevel="0" max="12" min="12" style="141" width="7.6"/>
    <col collapsed="false" customWidth="true" hidden="false" outlineLevel="0" max="13" min="13" style="4" width="7.6"/>
    <col collapsed="false" customWidth="true" hidden="false" outlineLevel="0" max="14" min="14" style="4" width="7.32"/>
    <col collapsed="false" customWidth="true" hidden="false" outlineLevel="0" max="15" min="15" style="142" width="25.28"/>
    <col collapsed="false" customWidth="false" hidden="false" outlineLevel="0" max="662" min="16" style="141" width="12.63"/>
    <col collapsed="false" customWidth="true" hidden="false" outlineLevel="0" max="1024" min="663" style="141" width="11.52"/>
  </cols>
  <sheetData>
    <row r="1" s="143" customFormat="true" ht="69.15" hidden="false" customHeight="true" outlineLevel="0" collapsed="false">
      <c r="A1" s="143" t="s">
        <v>711</v>
      </c>
      <c r="B1" s="144" t="s">
        <v>1</v>
      </c>
      <c r="C1" s="144" t="s">
        <v>2</v>
      </c>
      <c r="D1" s="145" t="s">
        <v>712</v>
      </c>
      <c r="E1" s="146" t="s">
        <v>713</v>
      </c>
      <c r="F1" s="146" t="n">
        <v>1</v>
      </c>
      <c r="G1" s="146" t="n">
        <v>2</v>
      </c>
      <c r="H1" s="146" t="s">
        <v>714</v>
      </c>
      <c r="I1" s="146" t="s">
        <v>715</v>
      </c>
      <c r="J1" s="146" t="s">
        <v>716</v>
      </c>
      <c r="K1" s="147" t="s">
        <v>717</v>
      </c>
      <c r="L1" s="147" t="s">
        <v>718</v>
      </c>
      <c r="M1" s="143" t="s">
        <v>719</v>
      </c>
      <c r="N1" s="143" t="s">
        <v>720</v>
      </c>
      <c r="O1" s="148"/>
      <c r="YM1" s="149"/>
      <c r="YN1" s="149"/>
      <c r="YO1" s="141"/>
      <c r="YP1" s="141"/>
      <c r="YQ1" s="141"/>
      <c r="YR1" s="141"/>
      <c r="YS1" s="141"/>
      <c r="YT1" s="141"/>
      <c r="YU1" s="141"/>
      <c r="YV1" s="141"/>
      <c r="YW1" s="141"/>
      <c r="YX1" s="141"/>
      <c r="YY1" s="141"/>
      <c r="YZ1" s="141"/>
      <c r="ZA1" s="141"/>
      <c r="ZB1" s="141"/>
      <c r="ZC1" s="141"/>
      <c r="ZD1" s="141"/>
      <c r="ZE1" s="141"/>
      <c r="ZF1" s="141"/>
      <c r="ZG1" s="141"/>
      <c r="ZH1" s="141"/>
      <c r="ZI1" s="141"/>
      <c r="ZJ1" s="141"/>
      <c r="ZK1" s="141"/>
      <c r="ZL1" s="141"/>
      <c r="ZM1" s="141"/>
      <c r="ZN1" s="141"/>
      <c r="ZO1" s="141"/>
      <c r="ZP1" s="141"/>
      <c r="ZQ1" s="141"/>
      <c r="ZR1" s="141"/>
      <c r="ZS1" s="141"/>
      <c r="ZT1" s="141"/>
      <c r="ZU1" s="141"/>
      <c r="ZV1" s="141"/>
      <c r="ZW1" s="141"/>
      <c r="ZX1" s="141"/>
      <c r="ZY1" s="141"/>
      <c r="ZZ1" s="141"/>
      <c r="AAA1" s="141"/>
      <c r="AAB1" s="141"/>
      <c r="AAC1" s="141"/>
      <c r="AAD1" s="141"/>
      <c r="AAE1" s="141"/>
      <c r="AAF1" s="141"/>
      <c r="AAG1" s="141"/>
      <c r="AAH1" s="141"/>
      <c r="AAI1" s="141"/>
      <c r="AAJ1" s="141"/>
      <c r="AAK1" s="141"/>
      <c r="AAL1" s="141"/>
      <c r="AAM1" s="141"/>
      <c r="AAN1" s="141"/>
      <c r="AAO1" s="141"/>
      <c r="AAP1" s="141"/>
      <c r="AAQ1" s="141"/>
      <c r="AAR1" s="141"/>
      <c r="AAS1" s="141"/>
      <c r="AAT1" s="141"/>
      <c r="AAU1" s="141"/>
      <c r="AAV1" s="141"/>
      <c r="AAW1" s="141"/>
      <c r="AAX1" s="141"/>
      <c r="AAY1" s="141"/>
      <c r="AAZ1" s="141"/>
      <c r="ABA1" s="141"/>
      <c r="ABB1" s="141"/>
      <c r="ABC1" s="141"/>
      <c r="ABD1" s="141"/>
      <c r="ABE1" s="141"/>
      <c r="ABF1" s="141"/>
      <c r="ABG1" s="141"/>
      <c r="ABH1" s="141"/>
      <c r="ABI1" s="141"/>
      <c r="ABJ1" s="141"/>
      <c r="ABK1" s="141"/>
      <c r="ABL1" s="141"/>
      <c r="ABM1" s="141"/>
      <c r="ABN1" s="141"/>
      <c r="ABO1" s="141"/>
      <c r="ABP1" s="141"/>
      <c r="ABQ1" s="141"/>
      <c r="ABR1" s="141"/>
      <c r="ABS1" s="141"/>
      <c r="ABT1" s="141"/>
      <c r="ABU1" s="141"/>
      <c r="ABV1" s="141"/>
      <c r="ABW1" s="141"/>
      <c r="ABX1" s="141"/>
      <c r="ABY1" s="141"/>
      <c r="ABZ1" s="141"/>
      <c r="ACA1" s="141"/>
      <c r="ACB1" s="141"/>
      <c r="ACC1" s="141"/>
      <c r="ACD1" s="141"/>
      <c r="ACE1" s="141"/>
      <c r="ACF1" s="141"/>
      <c r="ACG1" s="141"/>
      <c r="ACH1" s="141"/>
      <c r="ACI1" s="141"/>
      <c r="ACJ1" s="141"/>
      <c r="ACK1" s="141"/>
      <c r="ACL1" s="141"/>
      <c r="ACM1" s="141"/>
      <c r="ACN1" s="141"/>
      <c r="ACO1" s="141"/>
      <c r="ACP1" s="141"/>
      <c r="ACQ1" s="141"/>
      <c r="ACR1" s="141"/>
      <c r="ACS1" s="141"/>
      <c r="ACT1" s="141"/>
      <c r="ACU1" s="141"/>
      <c r="ACV1" s="141"/>
      <c r="ACW1" s="141"/>
      <c r="ACX1" s="141"/>
      <c r="ACY1" s="141"/>
      <c r="ACZ1" s="141"/>
      <c r="ADA1" s="141"/>
      <c r="ADB1" s="141"/>
      <c r="ADC1" s="141"/>
      <c r="ADD1" s="141"/>
      <c r="ADE1" s="141"/>
      <c r="ADF1" s="141"/>
      <c r="ADG1" s="141"/>
      <c r="ADH1" s="141"/>
      <c r="ADI1" s="141"/>
      <c r="ADJ1" s="141"/>
      <c r="ADK1" s="141"/>
      <c r="ADL1" s="141"/>
      <c r="ADM1" s="141"/>
      <c r="ADN1" s="141"/>
      <c r="ADO1" s="141"/>
      <c r="ADP1" s="141"/>
      <c r="ADQ1" s="141"/>
      <c r="ADR1" s="141"/>
      <c r="ADS1" s="141"/>
      <c r="ADT1" s="141"/>
      <c r="ADU1" s="141"/>
      <c r="ADV1" s="141"/>
      <c r="ADW1" s="141"/>
      <c r="ADX1" s="141"/>
      <c r="ADY1" s="141"/>
      <c r="ADZ1" s="141"/>
      <c r="AEA1" s="141"/>
      <c r="AEB1" s="141"/>
      <c r="AEC1" s="141"/>
      <c r="AED1" s="141"/>
      <c r="AEE1" s="141"/>
      <c r="AEF1" s="141"/>
      <c r="AEG1" s="141"/>
      <c r="AEH1" s="141"/>
      <c r="AEI1" s="141"/>
      <c r="AEJ1" s="141"/>
      <c r="AEK1" s="141"/>
      <c r="AEL1" s="141"/>
      <c r="AEM1" s="141"/>
      <c r="AEN1" s="141"/>
      <c r="AEO1" s="141"/>
      <c r="AEP1" s="141"/>
      <c r="AEQ1" s="141"/>
      <c r="AER1" s="141"/>
      <c r="AES1" s="141"/>
      <c r="AET1" s="141"/>
      <c r="AEU1" s="141"/>
      <c r="AEV1" s="141"/>
      <c r="AEW1" s="141"/>
      <c r="AEX1" s="141"/>
      <c r="AEY1" s="141"/>
      <c r="AEZ1" s="141"/>
      <c r="AFA1" s="141"/>
      <c r="AFB1" s="141"/>
      <c r="AFC1" s="141"/>
      <c r="AFD1" s="141"/>
      <c r="AFE1" s="141"/>
      <c r="AFF1" s="141"/>
      <c r="AFG1" s="141"/>
      <c r="AFH1" s="141"/>
      <c r="AFI1" s="141"/>
      <c r="AFJ1" s="141"/>
      <c r="AFK1" s="141"/>
      <c r="AFL1" s="141"/>
      <c r="AFM1" s="141"/>
      <c r="AFN1" s="141"/>
      <c r="AFO1" s="141"/>
      <c r="AFP1" s="141"/>
      <c r="AFQ1" s="141"/>
      <c r="AFR1" s="141"/>
      <c r="AFS1" s="141"/>
      <c r="AFT1" s="141"/>
      <c r="AFU1" s="141"/>
      <c r="AFV1" s="141"/>
      <c r="AFW1" s="141"/>
      <c r="AFX1" s="141"/>
      <c r="AFY1" s="141"/>
      <c r="AFZ1" s="141"/>
      <c r="AGA1" s="141"/>
      <c r="AGB1" s="141"/>
      <c r="AGC1" s="141"/>
      <c r="AGD1" s="141"/>
      <c r="AGE1" s="141"/>
      <c r="AGF1" s="141"/>
      <c r="AGG1" s="141"/>
      <c r="AGH1" s="141"/>
      <c r="AGI1" s="141"/>
      <c r="AGJ1" s="141"/>
      <c r="AGK1" s="141"/>
      <c r="AGL1" s="141"/>
      <c r="AGM1" s="141"/>
      <c r="AGN1" s="141"/>
      <c r="AGO1" s="141"/>
      <c r="AGP1" s="141"/>
      <c r="AGQ1" s="141"/>
      <c r="AGR1" s="141"/>
      <c r="AGS1" s="141"/>
      <c r="AGT1" s="141"/>
      <c r="AGU1" s="141"/>
      <c r="AGV1" s="141"/>
      <c r="AGW1" s="141"/>
      <c r="AGX1" s="141"/>
      <c r="AGY1" s="141"/>
      <c r="AGZ1" s="141"/>
      <c r="AHA1" s="141"/>
      <c r="AHB1" s="141"/>
      <c r="AHC1" s="141"/>
      <c r="AHD1" s="141"/>
      <c r="AHE1" s="141"/>
      <c r="AHF1" s="141"/>
      <c r="AHG1" s="141"/>
      <c r="AHH1" s="141"/>
      <c r="AHI1" s="141"/>
      <c r="AHJ1" s="141"/>
      <c r="AHK1" s="141"/>
      <c r="AHL1" s="141"/>
      <c r="AHM1" s="141"/>
      <c r="AHN1" s="141"/>
      <c r="AHO1" s="141"/>
      <c r="AHP1" s="141"/>
      <c r="AHQ1" s="141"/>
      <c r="AHR1" s="141"/>
      <c r="AHS1" s="141"/>
      <c r="AHT1" s="141"/>
      <c r="AHU1" s="141"/>
      <c r="AHV1" s="141"/>
      <c r="AHW1" s="141"/>
      <c r="AHX1" s="141"/>
      <c r="AHY1" s="141"/>
      <c r="AHZ1" s="141"/>
      <c r="AIA1" s="141"/>
      <c r="AIB1" s="141"/>
      <c r="AIC1" s="141"/>
      <c r="AID1" s="141"/>
      <c r="AIE1" s="141"/>
      <c r="AIF1" s="141"/>
      <c r="AIG1" s="141"/>
      <c r="AIH1" s="141"/>
      <c r="AII1" s="141"/>
      <c r="AIJ1" s="141"/>
      <c r="AIK1" s="141"/>
      <c r="AIL1" s="141"/>
      <c r="AIM1" s="141"/>
      <c r="AIN1" s="141"/>
      <c r="AIO1" s="141"/>
      <c r="AIP1" s="141"/>
      <c r="AIQ1" s="141"/>
      <c r="AIR1" s="141"/>
      <c r="AIS1" s="141"/>
      <c r="AIT1" s="141"/>
      <c r="AIU1" s="141"/>
      <c r="AIV1" s="141"/>
      <c r="AIW1" s="141"/>
      <c r="AIX1" s="141"/>
      <c r="AIY1" s="141"/>
      <c r="AIZ1" s="141"/>
      <c r="AJA1" s="141"/>
      <c r="AJB1" s="141"/>
      <c r="AJC1" s="141"/>
      <c r="AJD1" s="141"/>
      <c r="AJE1" s="141"/>
      <c r="AJF1" s="141"/>
      <c r="AJG1" s="141"/>
      <c r="AJH1" s="141"/>
      <c r="AJI1" s="141"/>
      <c r="AJJ1" s="141"/>
      <c r="AJK1" s="141"/>
      <c r="AJL1" s="141"/>
      <c r="AJM1" s="141"/>
      <c r="AJN1" s="141"/>
      <c r="AJO1" s="141"/>
      <c r="AJP1" s="141"/>
      <c r="AJQ1" s="141"/>
      <c r="AJR1" s="141"/>
      <c r="AJS1" s="141"/>
      <c r="AJT1" s="141"/>
      <c r="AJU1" s="141"/>
      <c r="AJV1" s="141"/>
      <c r="AJW1" s="141"/>
      <c r="AJX1" s="141"/>
      <c r="AJY1" s="141"/>
      <c r="AJZ1" s="141"/>
      <c r="AKA1" s="141"/>
      <c r="AKB1" s="141"/>
      <c r="AKC1" s="141"/>
      <c r="AKD1" s="141"/>
      <c r="AKE1" s="141"/>
      <c r="AKF1" s="141"/>
      <c r="AKG1" s="141"/>
      <c r="AKH1" s="141"/>
      <c r="AKI1" s="141"/>
      <c r="AKJ1" s="141"/>
      <c r="AKK1" s="141"/>
      <c r="AKL1" s="141"/>
      <c r="AKM1" s="141"/>
      <c r="AKN1" s="141"/>
      <c r="AKO1" s="141"/>
      <c r="AKP1" s="141"/>
      <c r="AKQ1" s="141"/>
      <c r="AKR1" s="141"/>
      <c r="AKS1" s="141"/>
      <c r="AKT1" s="141"/>
      <c r="AKU1" s="141"/>
      <c r="AKV1" s="141"/>
      <c r="AKW1" s="141"/>
      <c r="AKX1" s="141"/>
      <c r="AKY1" s="141"/>
      <c r="AKZ1" s="141"/>
      <c r="ALA1" s="141"/>
      <c r="ALB1" s="141"/>
      <c r="ALC1" s="141"/>
      <c r="ALD1" s="141"/>
      <c r="ALE1" s="141"/>
      <c r="ALF1" s="141"/>
      <c r="ALG1" s="141"/>
      <c r="ALH1" s="141"/>
      <c r="ALI1" s="141"/>
      <c r="ALJ1" s="141"/>
      <c r="ALK1" s="141"/>
      <c r="ALL1" s="141"/>
      <c r="ALM1" s="141"/>
      <c r="ALN1" s="141"/>
      <c r="ALO1" s="141"/>
      <c r="ALP1" s="141"/>
      <c r="ALQ1" s="141"/>
      <c r="ALR1" s="141"/>
      <c r="ALS1" s="141"/>
      <c r="ALT1" s="141"/>
      <c r="ALU1" s="141"/>
      <c r="ALV1" s="141"/>
      <c r="ALW1" s="141"/>
      <c r="ALX1" s="141"/>
      <c r="ALY1" s="141"/>
      <c r="ALZ1" s="141"/>
      <c r="AMA1" s="141"/>
      <c r="AMB1" s="141"/>
      <c r="AMC1" s="141"/>
      <c r="AMD1" s="141"/>
      <c r="AME1" s="141"/>
      <c r="AMF1" s="141"/>
      <c r="AMG1" s="141"/>
      <c r="AMH1" s="141"/>
      <c r="AMI1" s="141"/>
      <c r="AMJ1" s="141"/>
    </row>
    <row r="2" customFormat="false" ht="13.9" hidden="false" customHeight="true" outlineLevel="0" collapsed="false">
      <c r="A2" s="141" t="s">
        <v>141</v>
      </c>
      <c r="B2" s="4" t="n">
        <v>9</v>
      </c>
      <c r="C2" s="4" t="n">
        <v>9</v>
      </c>
      <c r="D2" s="141" t="s">
        <v>721</v>
      </c>
      <c r="E2" s="150" t="n">
        <f aca="false">100.5/200</f>
        <v>0.5025</v>
      </c>
      <c r="F2" s="150" t="n">
        <f aca="false">84/200</f>
        <v>0.42</v>
      </c>
      <c r="G2" s="150" t="n">
        <f aca="false">45.8/200</f>
        <v>0.229</v>
      </c>
      <c r="H2" s="151" t="n">
        <f aca="false">SUM(E2:G2)-MIN(E2:G2)</f>
        <v>0.9225</v>
      </c>
      <c r="I2" s="152" t="n">
        <f aca="false">H2*1.1</f>
        <v>1.01475</v>
      </c>
      <c r="J2" s="151" t="s">
        <v>722</v>
      </c>
      <c r="K2" s="153" t="s">
        <v>723</v>
      </c>
      <c r="L2" s="153" t="s">
        <v>724</v>
      </c>
      <c r="M2" s="154" t="n">
        <v>7</v>
      </c>
      <c r="N2" s="154" t="n">
        <v>1</v>
      </c>
      <c r="O2" s="155" t="s">
        <v>725</v>
      </c>
    </row>
    <row r="3" s="143" customFormat="true" ht="13.9" hidden="false" customHeight="true" outlineLevel="0" collapsed="false">
      <c r="A3" s="141" t="s">
        <v>447</v>
      </c>
      <c r="B3" s="4" t="n">
        <v>11</v>
      </c>
      <c r="C3" s="4" t="n">
        <v>11</v>
      </c>
      <c r="D3" s="141" t="s">
        <v>726</v>
      </c>
      <c r="E3" s="150" t="n">
        <f aca="false">84/200</f>
        <v>0.42</v>
      </c>
      <c r="F3" s="150" t="n">
        <f aca="false">108/200</f>
        <v>0.54</v>
      </c>
      <c r="G3" s="150" t="n">
        <f aca="false">53.7/200</f>
        <v>0.2685</v>
      </c>
      <c r="H3" s="151" t="n">
        <f aca="false">SUM(E3:G3)-MIN(E3:G3)</f>
        <v>0.96</v>
      </c>
      <c r="I3" s="156" t="n">
        <f aca="false">H3</f>
        <v>0.96</v>
      </c>
      <c r="J3" s="151" t="s">
        <v>722</v>
      </c>
      <c r="K3" s="153" t="s">
        <v>727</v>
      </c>
      <c r="L3" s="153" t="s">
        <v>728</v>
      </c>
      <c r="M3" s="4" t="n">
        <v>6</v>
      </c>
      <c r="N3" s="4" t="n">
        <v>5</v>
      </c>
      <c r="O3" s="155" t="s">
        <v>729</v>
      </c>
      <c r="YM3" s="149"/>
      <c r="YN3" s="149"/>
      <c r="YO3" s="141"/>
      <c r="YP3" s="141"/>
      <c r="YQ3" s="141"/>
      <c r="YR3" s="141"/>
      <c r="YS3" s="141"/>
      <c r="YT3" s="141"/>
      <c r="YU3" s="141"/>
      <c r="YV3" s="141"/>
      <c r="YW3" s="141"/>
      <c r="YX3" s="141"/>
      <c r="YY3" s="141"/>
      <c r="YZ3" s="141"/>
      <c r="ZA3" s="141"/>
      <c r="ZB3" s="141"/>
      <c r="ZC3" s="141"/>
      <c r="ZD3" s="141"/>
      <c r="ZE3" s="141"/>
      <c r="ZF3" s="141"/>
      <c r="ZG3" s="141"/>
      <c r="ZH3" s="141"/>
      <c r="ZI3" s="141"/>
      <c r="ZJ3" s="141"/>
      <c r="ZK3" s="141"/>
      <c r="ZL3" s="141"/>
      <c r="ZM3" s="141"/>
      <c r="ZN3" s="141"/>
      <c r="ZO3" s="141"/>
      <c r="ZP3" s="141"/>
      <c r="ZQ3" s="141"/>
      <c r="ZR3" s="141"/>
      <c r="ZS3" s="141"/>
      <c r="ZT3" s="141"/>
      <c r="ZU3" s="141"/>
      <c r="ZV3" s="141"/>
      <c r="ZW3" s="141"/>
      <c r="ZX3" s="141"/>
      <c r="ZY3" s="141"/>
      <c r="ZZ3" s="141"/>
      <c r="AAA3" s="141"/>
      <c r="AAB3" s="141"/>
      <c r="AAC3" s="141"/>
      <c r="AAD3" s="141"/>
      <c r="AAE3" s="141"/>
      <c r="AAF3" s="141"/>
      <c r="AAG3" s="141"/>
      <c r="AAH3" s="141"/>
      <c r="AAI3" s="141"/>
      <c r="AAJ3" s="141"/>
      <c r="AAK3" s="141"/>
      <c r="AAL3" s="141"/>
      <c r="AAM3" s="141"/>
      <c r="AAN3" s="141"/>
      <c r="AAO3" s="141"/>
      <c r="AAP3" s="141"/>
      <c r="AAQ3" s="141"/>
      <c r="AAR3" s="141"/>
      <c r="AAS3" s="141"/>
      <c r="AAT3" s="141"/>
      <c r="AAU3" s="141"/>
      <c r="AAV3" s="141"/>
      <c r="AAW3" s="141"/>
      <c r="AAX3" s="141"/>
      <c r="AAY3" s="141"/>
      <c r="AAZ3" s="141"/>
      <c r="ABA3" s="141"/>
      <c r="ABB3" s="141"/>
      <c r="ABC3" s="141"/>
      <c r="ABD3" s="141"/>
      <c r="ABE3" s="141"/>
      <c r="ABF3" s="141"/>
      <c r="ABG3" s="141"/>
      <c r="ABH3" s="141"/>
      <c r="ABI3" s="141"/>
      <c r="ABJ3" s="141"/>
      <c r="ABK3" s="141"/>
      <c r="ABL3" s="141"/>
      <c r="ABM3" s="141"/>
      <c r="ABN3" s="141"/>
      <c r="ABO3" s="141"/>
      <c r="ABP3" s="141"/>
      <c r="ABQ3" s="141"/>
      <c r="ABR3" s="141"/>
      <c r="ABS3" s="141"/>
      <c r="ABT3" s="141"/>
      <c r="ABU3" s="141"/>
      <c r="ABV3" s="141"/>
      <c r="ABW3" s="141"/>
      <c r="ABX3" s="141"/>
      <c r="ABY3" s="141"/>
      <c r="ABZ3" s="141"/>
      <c r="ACA3" s="141"/>
      <c r="ACB3" s="141"/>
      <c r="ACC3" s="141"/>
      <c r="ACD3" s="141"/>
      <c r="ACE3" s="141"/>
      <c r="ACF3" s="141"/>
      <c r="ACG3" s="141"/>
      <c r="ACH3" s="141"/>
      <c r="ACI3" s="141"/>
      <c r="ACJ3" s="141"/>
      <c r="ACK3" s="141"/>
      <c r="ACL3" s="141"/>
      <c r="ACM3" s="141"/>
      <c r="ACN3" s="141"/>
      <c r="ACO3" s="141"/>
      <c r="ACP3" s="141"/>
      <c r="ACQ3" s="141"/>
      <c r="ACR3" s="141"/>
      <c r="ACS3" s="141"/>
      <c r="ACT3" s="141"/>
      <c r="ACU3" s="141"/>
      <c r="ACV3" s="141"/>
      <c r="ACW3" s="141"/>
      <c r="ACX3" s="141"/>
      <c r="ACY3" s="141"/>
      <c r="ACZ3" s="141"/>
      <c r="ADA3" s="141"/>
      <c r="ADB3" s="141"/>
      <c r="ADC3" s="141"/>
      <c r="ADD3" s="141"/>
      <c r="ADE3" s="141"/>
      <c r="ADF3" s="141"/>
      <c r="ADG3" s="141"/>
      <c r="ADH3" s="141"/>
      <c r="ADI3" s="141"/>
      <c r="ADJ3" s="141"/>
      <c r="ADK3" s="141"/>
      <c r="ADL3" s="141"/>
      <c r="ADM3" s="141"/>
      <c r="ADN3" s="141"/>
      <c r="ADO3" s="141"/>
      <c r="ADP3" s="141"/>
      <c r="ADQ3" s="141"/>
      <c r="ADR3" s="141"/>
      <c r="ADS3" s="141"/>
      <c r="ADT3" s="141"/>
      <c r="ADU3" s="141"/>
      <c r="ADV3" s="141"/>
      <c r="ADW3" s="141"/>
      <c r="ADX3" s="141"/>
      <c r="ADY3" s="141"/>
      <c r="ADZ3" s="141"/>
      <c r="AEA3" s="141"/>
      <c r="AEB3" s="141"/>
      <c r="AEC3" s="141"/>
      <c r="AED3" s="141"/>
      <c r="AEE3" s="141"/>
      <c r="AEF3" s="141"/>
      <c r="AEG3" s="141"/>
      <c r="AEH3" s="141"/>
      <c r="AEI3" s="141"/>
      <c r="AEJ3" s="141"/>
      <c r="AEK3" s="141"/>
      <c r="AEL3" s="141"/>
      <c r="AEM3" s="141"/>
      <c r="AEN3" s="141"/>
      <c r="AEO3" s="141"/>
      <c r="AEP3" s="141"/>
      <c r="AEQ3" s="141"/>
      <c r="AER3" s="141"/>
      <c r="AES3" s="141"/>
      <c r="AET3" s="141"/>
      <c r="AEU3" s="141"/>
      <c r="AEV3" s="141"/>
      <c r="AEW3" s="141"/>
      <c r="AEX3" s="141"/>
      <c r="AEY3" s="141"/>
      <c r="AEZ3" s="141"/>
      <c r="AFA3" s="141"/>
      <c r="AFB3" s="141"/>
      <c r="AFC3" s="141"/>
      <c r="AFD3" s="141"/>
      <c r="AFE3" s="141"/>
      <c r="AFF3" s="141"/>
      <c r="AFG3" s="141"/>
      <c r="AFH3" s="141"/>
      <c r="AFI3" s="141"/>
      <c r="AFJ3" s="141"/>
      <c r="AFK3" s="141"/>
      <c r="AFL3" s="141"/>
      <c r="AFM3" s="141"/>
      <c r="AFN3" s="141"/>
      <c r="AFO3" s="141"/>
      <c r="AFP3" s="141"/>
      <c r="AFQ3" s="141"/>
      <c r="AFR3" s="141"/>
      <c r="AFS3" s="141"/>
      <c r="AFT3" s="141"/>
      <c r="AFU3" s="141"/>
      <c r="AFV3" s="141"/>
      <c r="AFW3" s="141"/>
      <c r="AFX3" s="141"/>
      <c r="AFY3" s="141"/>
      <c r="AFZ3" s="141"/>
      <c r="AGA3" s="141"/>
      <c r="AGB3" s="141"/>
      <c r="AGC3" s="141"/>
      <c r="AGD3" s="141"/>
      <c r="AGE3" s="141"/>
      <c r="AGF3" s="141"/>
      <c r="AGG3" s="141"/>
      <c r="AGH3" s="141"/>
      <c r="AGI3" s="141"/>
      <c r="AGJ3" s="141"/>
      <c r="AGK3" s="141"/>
      <c r="AGL3" s="141"/>
      <c r="AGM3" s="141"/>
      <c r="AGN3" s="141"/>
      <c r="AGO3" s="141"/>
      <c r="AGP3" s="141"/>
      <c r="AGQ3" s="141"/>
      <c r="AGR3" s="141"/>
      <c r="AGS3" s="141"/>
      <c r="AGT3" s="141"/>
      <c r="AGU3" s="141"/>
      <c r="AGV3" s="141"/>
      <c r="AGW3" s="141"/>
      <c r="AGX3" s="141"/>
      <c r="AGY3" s="141"/>
      <c r="AGZ3" s="141"/>
      <c r="AHA3" s="141"/>
      <c r="AHB3" s="141"/>
      <c r="AHC3" s="141"/>
      <c r="AHD3" s="141"/>
      <c r="AHE3" s="141"/>
      <c r="AHF3" s="141"/>
      <c r="AHG3" s="141"/>
      <c r="AHH3" s="141"/>
      <c r="AHI3" s="141"/>
      <c r="AHJ3" s="141"/>
      <c r="AHK3" s="141"/>
      <c r="AHL3" s="141"/>
      <c r="AHM3" s="141"/>
      <c r="AHN3" s="141"/>
      <c r="AHO3" s="141"/>
      <c r="AHP3" s="141"/>
      <c r="AHQ3" s="141"/>
      <c r="AHR3" s="141"/>
      <c r="AHS3" s="141"/>
      <c r="AHT3" s="141"/>
      <c r="AHU3" s="141"/>
      <c r="AHV3" s="141"/>
      <c r="AHW3" s="141"/>
      <c r="AHX3" s="141"/>
      <c r="AHY3" s="141"/>
      <c r="AHZ3" s="141"/>
      <c r="AIA3" s="141"/>
      <c r="AIB3" s="141"/>
      <c r="AIC3" s="141"/>
      <c r="AID3" s="141"/>
      <c r="AIE3" s="141"/>
      <c r="AIF3" s="141"/>
      <c r="AIG3" s="141"/>
      <c r="AIH3" s="141"/>
      <c r="AII3" s="141"/>
      <c r="AIJ3" s="141"/>
      <c r="AIK3" s="141"/>
      <c r="AIL3" s="141"/>
      <c r="AIM3" s="141"/>
      <c r="AIN3" s="141"/>
      <c r="AIO3" s="141"/>
      <c r="AIP3" s="141"/>
      <c r="AIQ3" s="141"/>
      <c r="AIR3" s="141"/>
      <c r="AIS3" s="141"/>
      <c r="AIT3" s="141"/>
      <c r="AIU3" s="141"/>
      <c r="AIV3" s="141"/>
      <c r="AIW3" s="141"/>
      <c r="AIX3" s="141"/>
      <c r="AIY3" s="141"/>
      <c r="AIZ3" s="141"/>
      <c r="AJA3" s="141"/>
      <c r="AJB3" s="141"/>
      <c r="AJC3" s="141"/>
      <c r="AJD3" s="141"/>
      <c r="AJE3" s="141"/>
      <c r="AJF3" s="141"/>
      <c r="AJG3" s="141"/>
      <c r="AJH3" s="141"/>
      <c r="AJI3" s="141"/>
      <c r="AJJ3" s="141"/>
      <c r="AJK3" s="141"/>
      <c r="AJL3" s="141"/>
      <c r="AJM3" s="141"/>
      <c r="AJN3" s="141"/>
      <c r="AJO3" s="141"/>
      <c r="AJP3" s="141"/>
      <c r="AJQ3" s="141"/>
      <c r="AJR3" s="141"/>
      <c r="AJS3" s="141"/>
      <c r="AJT3" s="141"/>
      <c r="AJU3" s="141"/>
      <c r="AJV3" s="141"/>
      <c r="AJW3" s="141"/>
      <c r="AJX3" s="141"/>
      <c r="AJY3" s="141"/>
      <c r="AJZ3" s="141"/>
      <c r="AKA3" s="141"/>
      <c r="AKB3" s="141"/>
      <c r="AKC3" s="141"/>
      <c r="AKD3" s="141"/>
      <c r="AKE3" s="141"/>
      <c r="AKF3" s="141"/>
      <c r="AKG3" s="141"/>
      <c r="AKH3" s="141"/>
      <c r="AKI3" s="141"/>
      <c r="AKJ3" s="141"/>
      <c r="AKK3" s="141"/>
      <c r="AKL3" s="141"/>
      <c r="AKM3" s="141"/>
      <c r="AKN3" s="141"/>
      <c r="AKO3" s="141"/>
      <c r="AKP3" s="141"/>
      <c r="AKQ3" s="141"/>
      <c r="AKR3" s="141"/>
      <c r="AKS3" s="141"/>
      <c r="AKT3" s="141"/>
      <c r="AKU3" s="141"/>
      <c r="AKV3" s="141"/>
      <c r="AKW3" s="141"/>
      <c r="AKX3" s="141"/>
      <c r="AKY3" s="141"/>
      <c r="AKZ3" s="141"/>
      <c r="ALA3" s="141"/>
      <c r="ALB3" s="141"/>
      <c r="ALC3" s="141"/>
      <c r="ALD3" s="141"/>
      <c r="ALE3" s="141"/>
      <c r="ALF3" s="141"/>
      <c r="ALG3" s="141"/>
      <c r="ALH3" s="141"/>
      <c r="ALI3" s="141"/>
      <c r="ALJ3" s="141"/>
      <c r="ALK3" s="141"/>
      <c r="ALL3" s="141"/>
      <c r="ALM3" s="141"/>
      <c r="ALN3" s="141"/>
      <c r="ALO3" s="141"/>
      <c r="ALP3" s="141"/>
      <c r="ALQ3" s="141"/>
      <c r="ALR3" s="141"/>
      <c r="ALS3" s="141"/>
      <c r="ALT3" s="141"/>
      <c r="ALU3" s="141"/>
      <c r="ALV3" s="141"/>
      <c r="ALW3" s="141"/>
      <c r="ALX3" s="141"/>
      <c r="ALY3" s="141"/>
      <c r="ALZ3" s="141"/>
      <c r="AMA3" s="141"/>
      <c r="AMB3" s="141"/>
      <c r="AMC3" s="141"/>
      <c r="AMD3" s="141"/>
      <c r="AME3" s="141"/>
      <c r="AMF3" s="141"/>
      <c r="AMG3" s="141"/>
      <c r="AMH3" s="141"/>
      <c r="AMI3" s="141"/>
      <c r="AMJ3" s="141"/>
    </row>
    <row r="4" s="143" customFormat="true" ht="13.9" hidden="false" customHeight="true" outlineLevel="0" collapsed="false">
      <c r="A4" s="141" t="s">
        <v>444</v>
      </c>
      <c r="B4" s="4" t="n">
        <v>11</v>
      </c>
      <c r="C4" s="4" t="n">
        <v>11</v>
      </c>
      <c r="D4" s="141" t="s">
        <v>730</v>
      </c>
      <c r="E4" s="150" t="n">
        <f aca="false">95/200</f>
        <v>0.475</v>
      </c>
      <c r="F4" s="150" t="n">
        <f aca="false">90/200</f>
        <v>0.45</v>
      </c>
      <c r="G4" s="150" t="n">
        <f aca="false">62.5/200</f>
        <v>0.3125</v>
      </c>
      <c r="H4" s="151" t="n">
        <f aca="false">SUM(E4:G4)-MIN(E4:G4)</f>
        <v>0.925</v>
      </c>
      <c r="I4" s="156" t="n">
        <f aca="false">H4</f>
        <v>0.925</v>
      </c>
      <c r="J4" s="151" t="s">
        <v>722</v>
      </c>
      <c r="K4" s="153" t="s">
        <v>731</v>
      </c>
      <c r="L4" s="153" t="s">
        <v>732</v>
      </c>
      <c r="M4" s="4" t="n">
        <v>1</v>
      </c>
      <c r="N4" s="4" t="n">
        <v>7</v>
      </c>
      <c r="O4" s="155" t="s">
        <v>733</v>
      </c>
      <c r="YM4" s="141"/>
      <c r="YN4" s="141"/>
      <c r="YO4" s="141"/>
      <c r="YP4" s="141"/>
      <c r="YQ4" s="141"/>
      <c r="YR4" s="141"/>
      <c r="YS4" s="141"/>
      <c r="YT4" s="141"/>
      <c r="YU4" s="141"/>
      <c r="YV4" s="141"/>
      <c r="YW4" s="141"/>
      <c r="YX4" s="141"/>
      <c r="YY4" s="141"/>
      <c r="YZ4" s="141"/>
      <c r="ZA4" s="141"/>
      <c r="ZB4" s="141"/>
      <c r="ZC4" s="141"/>
      <c r="ZD4" s="141"/>
      <c r="ZE4" s="141"/>
      <c r="ZF4" s="141"/>
      <c r="ZG4" s="141"/>
      <c r="ZH4" s="141"/>
      <c r="ZI4" s="141"/>
      <c r="ZJ4" s="141"/>
      <c r="ZK4" s="141"/>
      <c r="ZL4" s="141"/>
      <c r="ZM4" s="141"/>
      <c r="ZN4" s="141"/>
      <c r="ZO4" s="141"/>
      <c r="ZP4" s="141"/>
      <c r="ZQ4" s="141"/>
      <c r="ZR4" s="141"/>
      <c r="ZS4" s="141"/>
      <c r="ZT4" s="141"/>
      <c r="ZU4" s="141"/>
      <c r="ZV4" s="141"/>
      <c r="ZW4" s="141"/>
      <c r="ZX4" s="141"/>
      <c r="ZY4" s="141"/>
      <c r="ZZ4" s="141"/>
      <c r="AAA4" s="141"/>
      <c r="AAB4" s="141"/>
      <c r="AAC4" s="141"/>
      <c r="AAD4" s="141"/>
      <c r="AAE4" s="141"/>
      <c r="AAF4" s="141"/>
      <c r="AAG4" s="141"/>
      <c r="AAH4" s="141"/>
      <c r="AAI4" s="141"/>
      <c r="AAJ4" s="141"/>
      <c r="AAK4" s="141"/>
      <c r="AAL4" s="141"/>
      <c r="AAM4" s="141"/>
      <c r="AAN4" s="141"/>
      <c r="AAO4" s="141"/>
      <c r="AAP4" s="141"/>
      <c r="AAQ4" s="141"/>
      <c r="AAR4" s="141"/>
      <c r="AAS4" s="141"/>
      <c r="AAT4" s="141"/>
      <c r="AAU4" s="141"/>
      <c r="AAV4" s="141"/>
      <c r="AAW4" s="141"/>
      <c r="AAX4" s="141"/>
      <c r="AAY4" s="141"/>
      <c r="AAZ4" s="141"/>
      <c r="ABA4" s="141"/>
      <c r="ABB4" s="141"/>
      <c r="ABC4" s="141"/>
      <c r="ABD4" s="141"/>
      <c r="ABE4" s="141"/>
      <c r="ABF4" s="141"/>
      <c r="ABG4" s="141"/>
      <c r="ABH4" s="141"/>
      <c r="ABI4" s="141"/>
      <c r="ABJ4" s="141"/>
      <c r="ABK4" s="141"/>
      <c r="ABL4" s="141"/>
      <c r="ABM4" s="141"/>
      <c r="ABN4" s="141"/>
      <c r="ABO4" s="141"/>
      <c r="ABP4" s="141"/>
      <c r="ABQ4" s="141"/>
      <c r="ABR4" s="141"/>
      <c r="ABS4" s="141"/>
      <c r="ABT4" s="141"/>
      <c r="ABU4" s="141"/>
      <c r="ABV4" s="141"/>
      <c r="ABW4" s="141"/>
      <c r="ABX4" s="141"/>
      <c r="ABY4" s="141"/>
      <c r="ABZ4" s="141"/>
      <c r="ACA4" s="141"/>
      <c r="ACB4" s="141"/>
      <c r="ACC4" s="141"/>
      <c r="ACD4" s="141"/>
      <c r="ACE4" s="141"/>
      <c r="ACF4" s="141"/>
      <c r="ACG4" s="141"/>
      <c r="ACH4" s="141"/>
      <c r="ACI4" s="141"/>
      <c r="ACJ4" s="141"/>
      <c r="ACK4" s="141"/>
      <c r="ACL4" s="141"/>
      <c r="ACM4" s="141"/>
      <c r="ACN4" s="141"/>
      <c r="ACO4" s="141"/>
      <c r="ACP4" s="141"/>
      <c r="ACQ4" s="141"/>
      <c r="ACR4" s="141"/>
      <c r="ACS4" s="141"/>
      <c r="ACT4" s="141"/>
      <c r="ACU4" s="141"/>
      <c r="ACV4" s="141"/>
      <c r="ACW4" s="141"/>
      <c r="ACX4" s="141"/>
      <c r="ACY4" s="141"/>
      <c r="ACZ4" s="141"/>
      <c r="ADA4" s="141"/>
      <c r="ADB4" s="141"/>
      <c r="ADC4" s="141"/>
      <c r="ADD4" s="141"/>
      <c r="ADE4" s="141"/>
      <c r="ADF4" s="141"/>
      <c r="ADG4" s="141"/>
      <c r="ADH4" s="141"/>
      <c r="ADI4" s="141"/>
      <c r="ADJ4" s="141"/>
      <c r="ADK4" s="141"/>
      <c r="ADL4" s="141"/>
      <c r="ADM4" s="141"/>
      <c r="ADN4" s="141"/>
      <c r="ADO4" s="141"/>
      <c r="ADP4" s="141"/>
      <c r="ADQ4" s="141"/>
      <c r="ADR4" s="141"/>
      <c r="ADS4" s="141"/>
      <c r="ADT4" s="141"/>
      <c r="ADU4" s="141"/>
      <c r="ADV4" s="141"/>
      <c r="ADW4" s="141"/>
      <c r="ADX4" s="141"/>
      <c r="ADY4" s="141"/>
      <c r="ADZ4" s="141"/>
      <c r="AEA4" s="141"/>
      <c r="AEB4" s="141"/>
      <c r="AEC4" s="141"/>
      <c r="AED4" s="141"/>
      <c r="AEE4" s="141"/>
      <c r="AEF4" s="141"/>
      <c r="AEG4" s="141"/>
      <c r="AEH4" s="141"/>
      <c r="AEI4" s="141"/>
      <c r="AEJ4" s="141"/>
      <c r="AEK4" s="141"/>
      <c r="AEL4" s="141"/>
      <c r="AEM4" s="141"/>
      <c r="AEN4" s="141"/>
      <c r="AEO4" s="141"/>
      <c r="AEP4" s="141"/>
      <c r="AEQ4" s="141"/>
      <c r="AER4" s="141"/>
      <c r="AES4" s="141"/>
      <c r="AET4" s="141"/>
      <c r="AEU4" s="141"/>
      <c r="AEV4" s="141"/>
      <c r="AEW4" s="141"/>
      <c r="AEX4" s="141"/>
      <c r="AEY4" s="141"/>
      <c r="AEZ4" s="141"/>
      <c r="AFA4" s="141"/>
      <c r="AFB4" s="141"/>
      <c r="AFC4" s="141"/>
      <c r="AFD4" s="141"/>
      <c r="AFE4" s="141"/>
      <c r="AFF4" s="141"/>
      <c r="AFG4" s="141"/>
      <c r="AFH4" s="141"/>
      <c r="AFI4" s="141"/>
      <c r="AFJ4" s="141"/>
      <c r="AFK4" s="141"/>
      <c r="AFL4" s="141"/>
      <c r="AFM4" s="141"/>
      <c r="AFN4" s="141"/>
      <c r="AFO4" s="141"/>
      <c r="AFP4" s="141"/>
      <c r="AFQ4" s="141"/>
      <c r="AFR4" s="141"/>
      <c r="AFS4" s="141"/>
      <c r="AFT4" s="141"/>
      <c r="AFU4" s="141"/>
      <c r="AFV4" s="141"/>
      <c r="AFW4" s="141"/>
      <c r="AFX4" s="141"/>
      <c r="AFY4" s="141"/>
      <c r="AFZ4" s="141"/>
      <c r="AGA4" s="141"/>
      <c r="AGB4" s="141"/>
      <c r="AGC4" s="141"/>
      <c r="AGD4" s="141"/>
      <c r="AGE4" s="141"/>
      <c r="AGF4" s="141"/>
      <c r="AGG4" s="141"/>
      <c r="AGH4" s="141"/>
      <c r="AGI4" s="141"/>
      <c r="AGJ4" s="141"/>
      <c r="AGK4" s="141"/>
      <c r="AGL4" s="141"/>
      <c r="AGM4" s="141"/>
      <c r="AGN4" s="141"/>
      <c r="AGO4" s="141"/>
      <c r="AGP4" s="141"/>
      <c r="AGQ4" s="141"/>
      <c r="AGR4" s="141"/>
      <c r="AGS4" s="141"/>
      <c r="AGT4" s="141"/>
      <c r="AGU4" s="141"/>
      <c r="AGV4" s="141"/>
      <c r="AGW4" s="141"/>
      <c r="AGX4" s="141"/>
      <c r="AGY4" s="141"/>
      <c r="AGZ4" s="141"/>
      <c r="AHA4" s="141"/>
      <c r="AHB4" s="141"/>
      <c r="AHC4" s="141"/>
      <c r="AHD4" s="141"/>
      <c r="AHE4" s="141"/>
      <c r="AHF4" s="141"/>
      <c r="AHG4" s="141"/>
      <c r="AHH4" s="141"/>
      <c r="AHI4" s="141"/>
      <c r="AHJ4" s="141"/>
      <c r="AHK4" s="141"/>
      <c r="AHL4" s="141"/>
      <c r="AHM4" s="141"/>
      <c r="AHN4" s="141"/>
      <c r="AHO4" s="141"/>
      <c r="AHP4" s="141"/>
      <c r="AHQ4" s="141"/>
      <c r="AHR4" s="141"/>
      <c r="AHS4" s="141"/>
      <c r="AHT4" s="141"/>
      <c r="AHU4" s="141"/>
      <c r="AHV4" s="141"/>
      <c r="AHW4" s="141"/>
      <c r="AHX4" s="141"/>
      <c r="AHY4" s="141"/>
      <c r="AHZ4" s="141"/>
      <c r="AIA4" s="141"/>
      <c r="AIB4" s="141"/>
      <c r="AIC4" s="141"/>
      <c r="AID4" s="141"/>
      <c r="AIE4" s="141"/>
      <c r="AIF4" s="141"/>
      <c r="AIG4" s="141"/>
      <c r="AIH4" s="141"/>
      <c r="AII4" s="141"/>
      <c r="AIJ4" s="141"/>
      <c r="AIK4" s="141"/>
      <c r="AIL4" s="141"/>
      <c r="AIM4" s="141"/>
      <c r="AIN4" s="141"/>
      <c r="AIO4" s="141"/>
      <c r="AIP4" s="141"/>
      <c r="AIQ4" s="141"/>
      <c r="AIR4" s="141"/>
      <c r="AIS4" s="141"/>
      <c r="AIT4" s="141"/>
      <c r="AIU4" s="141"/>
      <c r="AIV4" s="141"/>
      <c r="AIW4" s="141"/>
      <c r="AIX4" s="141"/>
      <c r="AIY4" s="141"/>
      <c r="AIZ4" s="141"/>
      <c r="AJA4" s="141"/>
      <c r="AJB4" s="141"/>
      <c r="AJC4" s="141"/>
      <c r="AJD4" s="141"/>
      <c r="AJE4" s="141"/>
      <c r="AJF4" s="141"/>
      <c r="AJG4" s="141"/>
      <c r="AJH4" s="141"/>
      <c r="AJI4" s="141"/>
      <c r="AJJ4" s="141"/>
      <c r="AJK4" s="141"/>
      <c r="AJL4" s="141"/>
      <c r="AJM4" s="141"/>
      <c r="AJN4" s="141"/>
      <c r="AJO4" s="141"/>
      <c r="AJP4" s="141"/>
      <c r="AJQ4" s="141"/>
      <c r="AJR4" s="141"/>
      <c r="AJS4" s="141"/>
      <c r="AJT4" s="141"/>
      <c r="AJU4" s="141"/>
      <c r="AJV4" s="141"/>
      <c r="AJW4" s="141"/>
      <c r="AJX4" s="141"/>
      <c r="AJY4" s="141"/>
      <c r="AJZ4" s="141"/>
      <c r="AKA4" s="141"/>
      <c r="AKB4" s="141"/>
      <c r="AKC4" s="141"/>
      <c r="AKD4" s="141"/>
      <c r="AKE4" s="141"/>
      <c r="AKF4" s="141"/>
      <c r="AKG4" s="141"/>
      <c r="AKH4" s="141"/>
      <c r="AKI4" s="141"/>
      <c r="AKJ4" s="141"/>
      <c r="AKK4" s="141"/>
      <c r="AKL4" s="141"/>
      <c r="AKM4" s="141"/>
      <c r="AKN4" s="141"/>
      <c r="AKO4" s="141"/>
      <c r="AKP4" s="141"/>
      <c r="AKQ4" s="141"/>
      <c r="AKR4" s="141"/>
      <c r="AKS4" s="141"/>
      <c r="AKT4" s="141"/>
      <c r="AKU4" s="141"/>
      <c r="AKV4" s="141"/>
      <c r="AKW4" s="141"/>
      <c r="AKX4" s="141"/>
      <c r="AKY4" s="141"/>
      <c r="AKZ4" s="141"/>
      <c r="ALA4" s="141"/>
      <c r="ALB4" s="141"/>
      <c r="ALC4" s="141"/>
      <c r="ALD4" s="141"/>
      <c r="ALE4" s="141"/>
      <c r="ALF4" s="141"/>
      <c r="ALG4" s="141"/>
      <c r="ALH4" s="141"/>
      <c r="ALI4" s="141"/>
      <c r="ALJ4" s="141"/>
      <c r="ALK4" s="141"/>
      <c r="ALL4" s="141"/>
      <c r="ALM4" s="141"/>
      <c r="ALN4" s="141"/>
      <c r="ALO4" s="141"/>
      <c r="ALP4" s="141"/>
      <c r="ALQ4" s="141"/>
      <c r="ALR4" s="141"/>
      <c r="ALS4" s="141"/>
      <c r="ALT4" s="141"/>
      <c r="ALU4" s="141"/>
      <c r="ALV4" s="141"/>
      <c r="ALW4" s="141"/>
      <c r="ALX4" s="141"/>
      <c r="ALY4" s="141"/>
      <c r="ALZ4" s="141"/>
      <c r="AMA4" s="141"/>
      <c r="AMB4" s="141"/>
      <c r="AMC4" s="141"/>
      <c r="AMD4" s="141"/>
      <c r="AME4" s="141"/>
      <c r="AMF4" s="141"/>
      <c r="AMG4" s="141"/>
      <c r="AMH4" s="141"/>
      <c r="AMI4" s="141"/>
      <c r="AMJ4" s="141"/>
    </row>
    <row r="5" customFormat="false" ht="13.9" hidden="false" customHeight="true" outlineLevel="0" collapsed="false">
      <c r="A5" s="141" t="s">
        <v>149</v>
      </c>
      <c r="B5" s="4" t="n">
        <v>9</v>
      </c>
      <c r="C5" s="4" t="n">
        <v>9</v>
      </c>
      <c r="D5" s="141" t="s">
        <v>730</v>
      </c>
      <c r="E5" s="150" t="n">
        <f aca="false">80/200</f>
        <v>0.4</v>
      </c>
      <c r="F5" s="150" t="n">
        <f aca="false">86/200</f>
        <v>0.43</v>
      </c>
      <c r="G5" s="150" t="n">
        <f aca="false">50.5/200</f>
        <v>0.2525</v>
      </c>
      <c r="H5" s="151" t="n">
        <f aca="false">SUM(E5:G5)-MIN(E5:G5)</f>
        <v>0.83</v>
      </c>
      <c r="I5" s="152" t="n">
        <f aca="false">H5*1.1</f>
        <v>0.913</v>
      </c>
      <c r="J5" s="151"/>
      <c r="K5" s="153" t="s">
        <v>734</v>
      </c>
      <c r="L5" s="153" t="s">
        <v>735</v>
      </c>
      <c r="M5" s="154" t="n">
        <v>4</v>
      </c>
      <c r="N5" s="154" t="n">
        <v>4</v>
      </c>
      <c r="O5" s="155" t="s">
        <v>736</v>
      </c>
    </row>
    <row r="6" customFormat="false" ht="13.9" hidden="false" customHeight="true" outlineLevel="0" collapsed="false">
      <c r="A6" s="141" t="s">
        <v>156</v>
      </c>
      <c r="B6" s="4" t="n">
        <v>9</v>
      </c>
      <c r="C6" s="4" t="n">
        <v>9</v>
      </c>
      <c r="D6" s="141" t="s">
        <v>730</v>
      </c>
      <c r="E6" s="150" t="n">
        <f aca="false">66/200</f>
        <v>0.33</v>
      </c>
      <c r="F6" s="150" t="n">
        <f aca="false">95/200</f>
        <v>0.475</v>
      </c>
      <c r="G6" s="150" t="n">
        <f aca="false">30.6/200</f>
        <v>0.153</v>
      </c>
      <c r="H6" s="151" t="n">
        <f aca="false">SUM(E6:G6)-MIN(E6:G6)</f>
        <v>0.805</v>
      </c>
      <c r="I6" s="152" t="n">
        <f aca="false">H6*1.1</f>
        <v>0.8855</v>
      </c>
      <c r="J6" s="151"/>
      <c r="K6" s="153" t="s">
        <v>737</v>
      </c>
      <c r="L6" s="153" t="s">
        <v>738</v>
      </c>
      <c r="M6" s="157" t="n">
        <v>3</v>
      </c>
      <c r="N6" s="157" t="n">
        <v>6</v>
      </c>
      <c r="O6" s="155" t="s">
        <v>739</v>
      </c>
    </row>
    <row r="7" customFormat="false" ht="13.9" hidden="false" customHeight="true" outlineLevel="0" collapsed="false">
      <c r="A7" s="141" t="s">
        <v>315</v>
      </c>
      <c r="B7" s="4" t="n">
        <v>10</v>
      </c>
      <c r="C7" s="4" t="n">
        <v>10</v>
      </c>
      <c r="D7" s="141" t="s">
        <v>730</v>
      </c>
      <c r="E7" s="150" t="n">
        <f aca="false">66/200</f>
        <v>0.33</v>
      </c>
      <c r="F7" s="150" t="n">
        <f aca="false">71/200</f>
        <v>0.355</v>
      </c>
      <c r="G7" s="150" t="n">
        <f aca="false">47.4/200</f>
        <v>0.237</v>
      </c>
      <c r="H7" s="151" t="n">
        <f aca="false">SUM(E7:G7)-MIN(E7:G7)</f>
        <v>0.685</v>
      </c>
      <c r="I7" s="152" t="n">
        <f aca="false">H7*1.1</f>
        <v>0.7535</v>
      </c>
      <c r="J7" s="151"/>
      <c r="K7" s="153" t="s">
        <v>740</v>
      </c>
      <c r="L7" s="153" t="s">
        <v>741</v>
      </c>
      <c r="M7" s="157" t="n">
        <v>5</v>
      </c>
      <c r="N7" s="157" t="n">
        <v>2</v>
      </c>
      <c r="O7" s="155" t="s">
        <v>742</v>
      </c>
    </row>
    <row r="8" customFormat="false" ht="13.9" hidden="false" customHeight="true" outlineLevel="0" collapsed="false">
      <c r="A8" s="141" t="s">
        <v>450</v>
      </c>
      <c r="B8" s="4" t="n">
        <v>11</v>
      </c>
      <c r="C8" s="4" t="n">
        <v>11</v>
      </c>
      <c r="D8" s="141" t="s">
        <v>730</v>
      </c>
      <c r="E8" s="150" t="n">
        <f aca="false">65/200</f>
        <v>0.325</v>
      </c>
      <c r="F8" s="150" t="n">
        <f aca="false">83/200</f>
        <v>0.415</v>
      </c>
      <c r="G8" s="150" t="n">
        <f aca="false">49.4/200</f>
        <v>0.247</v>
      </c>
      <c r="H8" s="151" t="n">
        <f aca="false">SUM(E8:G8)-MIN(E8:G8)</f>
        <v>0.74</v>
      </c>
      <c r="I8" s="156" t="n">
        <f aca="false">H8</f>
        <v>0.74</v>
      </c>
      <c r="K8" s="153" t="s">
        <v>743</v>
      </c>
      <c r="L8" s="153" t="s">
        <v>744</v>
      </c>
      <c r="M8" s="4" t="n">
        <v>8</v>
      </c>
      <c r="N8" s="4" t="n">
        <v>8</v>
      </c>
      <c r="O8" s="155" t="s">
        <v>745</v>
      </c>
    </row>
    <row r="9" customFormat="false" ht="13.9" hidden="false" customHeight="true" outlineLevel="0" collapsed="false">
      <c r="A9" s="141" t="s">
        <v>168</v>
      </c>
      <c r="B9" s="4" t="n">
        <v>8</v>
      </c>
      <c r="C9" s="4" t="n">
        <v>9</v>
      </c>
      <c r="D9" s="141" t="s">
        <v>730</v>
      </c>
      <c r="E9" s="150" t="n">
        <f aca="false">60/200</f>
        <v>0.3</v>
      </c>
      <c r="F9" s="150" t="n">
        <f aca="false">64/200</f>
        <v>0.32</v>
      </c>
      <c r="G9" s="150" t="n">
        <f aca="false">50.6/200</f>
        <v>0.253</v>
      </c>
      <c r="H9" s="151" t="n">
        <f aca="false">SUM(E9:G9)-MIN(E9:G9)</f>
        <v>0.62</v>
      </c>
      <c r="I9" s="152" t="n">
        <f aca="false">H9*1.1</f>
        <v>0.682</v>
      </c>
      <c r="J9" s="151"/>
      <c r="K9" s="158" t="s">
        <v>746</v>
      </c>
      <c r="L9" s="153" t="s">
        <v>747</v>
      </c>
      <c r="M9" s="154" t="n">
        <v>2</v>
      </c>
      <c r="N9" s="154" t="n">
        <v>3</v>
      </c>
      <c r="O9" s="155" t="s">
        <v>748</v>
      </c>
    </row>
    <row r="10" customFormat="false" ht="13.9" hidden="false" customHeight="true" outlineLevel="0" collapsed="false">
      <c r="A10" s="159" t="s">
        <v>163</v>
      </c>
      <c r="B10" s="160" t="n">
        <v>9</v>
      </c>
      <c r="C10" s="160" t="n">
        <v>9</v>
      </c>
      <c r="D10" s="159" t="s">
        <v>749</v>
      </c>
      <c r="E10" s="150" t="n">
        <f aca="false">60/200</f>
        <v>0.3</v>
      </c>
      <c r="F10" s="151" t="n">
        <v>0</v>
      </c>
      <c r="G10" s="151" t="n">
        <v>0</v>
      </c>
      <c r="H10" s="151" t="n">
        <f aca="false">SUM(E10:G10)-MIN(E10:G10)</f>
        <v>0.3</v>
      </c>
      <c r="I10" s="152" t="n">
        <f aca="false">H10*1.1</f>
        <v>0.33</v>
      </c>
      <c r="J10" s="151"/>
      <c r="K10" s="161"/>
      <c r="L10" s="161"/>
      <c r="M10" s="151"/>
      <c r="N10" s="151"/>
      <c r="O10" s="162" t="s">
        <v>750</v>
      </c>
    </row>
    <row r="1048091" customFormat="false" ht="12.8" hidden="false" customHeight="true" outlineLevel="0" collapsed="false"/>
    <row r="1048092" customFormat="false" ht="12.8" hidden="false" customHeight="true" outlineLevel="0" collapsed="false"/>
    <row r="1048093" customFormat="false" ht="12.8" hidden="false" customHeight="true" outlineLevel="0" collapsed="false"/>
    <row r="1048094" customFormat="false" ht="12.8" hidden="false" customHeight="true" outlineLevel="0" collapsed="false"/>
    <row r="1048095" customFormat="false" ht="12.8" hidden="false" customHeight="true" outlineLevel="0" collapsed="false"/>
    <row r="1048096" customFormat="false" ht="12.8" hidden="false" customHeight="true" outlineLevel="0" collapsed="false"/>
    <row r="1048097" customFormat="false" ht="12.8" hidden="false" customHeight="true" outlineLevel="0" collapsed="false"/>
    <row r="1048098" customFormat="false" ht="12.8" hidden="false" customHeight="true" outlineLevel="0" collapsed="false"/>
    <row r="1048099" customFormat="false" ht="12.8" hidden="false" customHeight="true" outlineLevel="0" collapsed="false"/>
    <row r="1048100" customFormat="false" ht="12.8" hidden="false" customHeight="true" outlineLevel="0" collapsed="false"/>
    <row r="1048101" customFormat="false" ht="12.8" hidden="false" customHeight="true" outlineLevel="0" collapsed="false"/>
    <row r="1048102" customFormat="false" ht="12.8" hidden="false" customHeight="true" outlineLevel="0" collapsed="false"/>
    <row r="1048103" customFormat="false" ht="12.8" hidden="false" customHeight="true" outlineLevel="0" collapsed="false"/>
    <row r="1048104" customFormat="false" ht="12.8" hidden="false" customHeight="true" outlineLevel="0" collapsed="false"/>
    <row r="1048105" customFormat="false" ht="12.8" hidden="false" customHeight="true" outlineLevel="0" collapsed="false"/>
    <row r="1048106" customFormat="false" ht="12.8" hidden="false" customHeight="true" outlineLevel="0" collapsed="false"/>
    <row r="1048107" customFormat="false" ht="12.8" hidden="false" customHeight="true" outlineLevel="0" collapsed="false"/>
    <row r="1048108" customFormat="false" ht="12.8" hidden="false" customHeight="true" outlineLevel="0" collapsed="false"/>
    <row r="1048109" customFormat="false" ht="12.8" hidden="false" customHeight="true" outlineLevel="0" collapsed="false"/>
    <row r="1048110" customFormat="false" ht="12.8" hidden="false" customHeight="true" outlineLevel="0" collapsed="false"/>
    <row r="1048111" customFormat="false" ht="12.8" hidden="false" customHeight="true" outlineLevel="0" collapsed="false"/>
    <row r="1048112" customFormat="false" ht="12.8" hidden="false" customHeight="true" outlineLevel="0" collapsed="false"/>
    <row r="1048113" customFormat="false" ht="12.8" hidden="false" customHeight="true" outlineLevel="0" collapsed="false"/>
    <row r="1048114" customFormat="false" ht="12.8" hidden="false" customHeight="true" outlineLevel="0" collapsed="false"/>
    <row r="1048115" customFormat="false" ht="12.8" hidden="false" customHeight="true" outlineLevel="0" collapsed="false"/>
    <row r="1048116" customFormat="false" ht="12.8" hidden="false" customHeight="true" outlineLevel="0" collapsed="false"/>
    <row r="1048117" customFormat="false" ht="12.8" hidden="false" customHeight="true" outlineLevel="0" collapsed="false"/>
    <row r="1048118" customFormat="false" ht="12.8" hidden="false" customHeight="true" outlineLevel="0" collapsed="false"/>
    <row r="1048119" customFormat="false" ht="12.8" hidden="false" customHeight="true" outlineLevel="0" collapsed="false"/>
    <row r="1048120" customFormat="false" ht="12.8" hidden="false" customHeight="true" outlineLevel="0" collapsed="false"/>
    <row r="1048121" customFormat="false" ht="12.8" hidden="false" customHeight="true" outlineLevel="0" collapsed="false"/>
    <row r="1048122" customFormat="false" ht="12.8" hidden="false" customHeight="true" outlineLevel="0" collapsed="false"/>
    <row r="1048123" customFormat="false" ht="12.8" hidden="false" customHeight="true" outlineLevel="0" collapsed="false"/>
    <row r="1048124" customFormat="false" ht="12.8" hidden="false" customHeight="true" outlineLevel="0" collapsed="false"/>
    <row r="1048125" customFormat="false" ht="12.8" hidden="false" customHeight="true" outlineLevel="0" collapsed="false"/>
    <row r="1048126" customFormat="false" ht="12.8" hidden="false" customHeight="true" outlineLevel="0" collapsed="false"/>
    <row r="1048127" customFormat="false" ht="12.8" hidden="false" customHeight="true" outlineLevel="0" collapsed="false"/>
    <row r="1048128" customFormat="false" ht="12.8" hidden="false" customHeight="true" outlineLevel="0" collapsed="false"/>
    <row r="1048129" customFormat="false" ht="12.8" hidden="false" customHeight="true" outlineLevel="0" collapsed="false"/>
    <row r="1048130" customFormat="false" ht="12.8" hidden="false" customHeight="true" outlineLevel="0" collapsed="false"/>
    <row r="1048131" customFormat="false" ht="12.8" hidden="false" customHeight="true" outlineLevel="0" collapsed="false"/>
    <row r="1048132" customFormat="false" ht="12.8" hidden="false" customHeight="true" outlineLevel="0" collapsed="false"/>
    <row r="1048133" customFormat="false" ht="12.8" hidden="false" customHeight="true" outlineLevel="0" collapsed="false"/>
    <row r="1048134" customFormat="false" ht="12.8" hidden="false" customHeight="true" outlineLevel="0" collapsed="false"/>
    <row r="1048135" customFormat="false" ht="12.8" hidden="false" customHeight="true" outlineLevel="0" collapsed="false"/>
    <row r="1048136" customFormat="false" ht="12.8" hidden="false" customHeight="true" outlineLevel="0" collapsed="false"/>
    <row r="1048137" customFormat="false" ht="12.8" hidden="false" customHeight="true" outlineLevel="0" collapsed="false"/>
    <row r="1048138" customFormat="false" ht="12.8" hidden="false" customHeight="true" outlineLevel="0" collapsed="false"/>
    <row r="1048139" customFormat="false" ht="12.8" hidden="false" customHeight="true" outlineLevel="0" collapsed="false"/>
    <row r="1048140" customFormat="false" ht="12.8" hidden="false" customHeight="true" outlineLevel="0" collapsed="false"/>
    <row r="1048141" customFormat="false" ht="12.8" hidden="false" customHeight="true" outlineLevel="0" collapsed="false"/>
    <row r="1048142" customFormat="false" ht="12.8" hidden="false" customHeight="true" outlineLevel="0" collapsed="false"/>
    <row r="1048143" customFormat="false" ht="12.8" hidden="false" customHeight="true" outlineLevel="0" collapsed="false"/>
    <row r="1048144" customFormat="false" ht="12.8" hidden="false" customHeight="true" outlineLevel="0" collapsed="false"/>
    <row r="1048145" customFormat="false" ht="12.8" hidden="false" customHeight="true" outlineLevel="0" collapsed="false"/>
    <row r="1048146" customFormat="false" ht="12.8" hidden="false" customHeight="true" outlineLevel="0" collapsed="false"/>
    <row r="1048147" customFormat="false" ht="12.8" hidden="false" customHeight="true" outlineLevel="0" collapsed="false"/>
    <row r="1048148" customFormat="false" ht="12.8" hidden="false" customHeight="true" outlineLevel="0" collapsed="false"/>
    <row r="1048149" customFormat="false" ht="12.8" hidden="false" customHeight="true" outlineLevel="0" collapsed="false"/>
    <row r="1048150" customFormat="false" ht="12.8" hidden="false" customHeight="true" outlineLevel="0" collapsed="false"/>
    <row r="1048151" customFormat="false" ht="12.8" hidden="false" customHeight="true" outlineLevel="0" collapsed="false"/>
    <row r="1048152" customFormat="false" ht="12.8" hidden="false" customHeight="true" outlineLevel="0" collapsed="false"/>
    <row r="1048153" customFormat="false" ht="12.8" hidden="false" customHeight="true" outlineLevel="0" collapsed="false"/>
    <row r="1048154" customFormat="false" ht="12.8" hidden="false" customHeight="true" outlineLevel="0" collapsed="false"/>
    <row r="1048155" customFormat="false" ht="12.8" hidden="false" customHeight="true" outlineLevel="0" collapsed="false"/>
    <row r="1048156" customFormat="false" ht="12.8" hidden="false" customHeight="true" outlineLevel="0" collapsed="false"/>
    <row r="1048157" customFormat="false" ht="12.8" hidden="false" customHeight="true" outlineLevel="0" collapsed="false"/>
    <row r="1048158" customFormat="false" ht="12.8" hidden="false" customHeight="true" outlineLevel="0" collapsed="false"/>
    <row r="1048159" customFormat="false" ht="12.8" hidden="false" customHeight="true" outlineLevel="0" collapsed="false"/>
    <row r="1048160" customFormat="false" ht="12.8" hidden="false" customHeight="true" outlineLevel="0" collapsed="false"/>
    <row r="1048161" customFormat="false" ht="12.8" hidden="false" customHeight="true" outlineLevel="0" collapsed="false"/>
    <row r="1048162" customFormat="false" ht="12.8" hidden="false" customHeight="true" outlineLevel="0" collapsed="false"/>
    <row r="1048163" customFormat="false" ht="12.8" hidden="false" customHeight="true" outlineLevel="0" collapsed="false"/>
    <row r="1048164" customFormat="false" ht="12.8" hidden="false" customHeight="true" outlineLevel="0" collapsed="false"/>
    <row r="1048165" customFormat="false" ht="12.8" hidden="false" customHeight="true" outlineLevel="0" collapsed="false"/>
    <row r="1048166" customFormat="false" ht="12.8" hidden="false" customHeight="true" outlineLevel="0" collapsed="false"/>
    <row r="1048167" customFormat="false" ht="12.8" hidden="false" customHeight="true" outlineLevel="0" collapsed="false"/>
    <row r="1048168" customFormat="false" ht="12.8" hidden="false" customHeight="true" outlineLevel="0" collapsed="false"/>
    <row r="1048169" customFormat="false" ht="12.8" hidden="false" customHeight="true" outlineLevel="0" collapsed="false"/>
    <row r="1048170" customFormat="false" ht="12.8" hidden="false" customHeight="true" outlineLevel="0" collapsed="false"/>
    <row r="1048171" customFormat="false" ht="12.8" hidden="false" customHeight="true" outlineLevel="0" collapsed="false"/>
    <row r="1048172" customFormat="false" ht="12.8" hidden="false" customHeight="true" outlineLevel="0" collapsed="false"/>
    <row r="1048173" customFormat="false" ht="12.8" hidden="false" customHeight="true" outlineLevel="0" collapsed="false"/>
    <row r="1048174" customFormat="false" ht="12.8" hidden="false" customHeight="true" outlineLevel="0" collapsed="false"/>
    <row r="1048175" customFormat="false" ht="12.8" hidden="false" customHeight="true" outlineLevel="0" collapsed="false"/>
    <row r="1048176" customFormat="false" ht="12.8" hidden="false" customHeight="true" outlineLevel="0" collapsed="false"/>
    <row r="1048177" customFormat="false" ht="12.8" hidden="false" customHeight="true" outlineLevel="0" collapsed="false"/>
    <row r="1048178" customFormat="false" ht="12.8" hidden="false" customHeight="true" outlineLevel="0" collapsed="false"/>
    <row r="1048179" customFormat="false" ht="12.8" hidden="false" customHeight="true" outlineLevel="0" collapsed="false"/>
    <row r="1048180" customFormat="false" ht="12.8" hidden="false" customHeight="true" outlineLevel="0" collapsed="false"/>
    <row r="1048181" customFormat="false" ht="12.8" hidden="false" customHeight="true" outlineLevel="0" collapsed="false"/>
    <row r="1048182" customFormat="false" ht="12.8" hidden="false" customHeight="true" outlineLevel="0" collapsed="false"/>
    <row r="1048183" customFormat="false" ht="12.8" hidden="false" customHeight="true" outlineLevel="0" collapsed="false"/>
    <row r="1048184" customFormat="false" ht="12.8" hidden="false" customHeight="true" outlineLevel="0" collapsed="false"/>
    <row r="1048185" customFormat="false" ht="12.8" hidden="false" customHeight="true" outlineLevel="0" collapsed="false"/>
    <row r="1048186" customFormat="false" ht="12.8" hidden="false" customHeight="true" outlineLevel="0" collapsed="false"/>
    <row r="1048187" customFormat="false" ht="12.8" hidden="false" customHeight="true" outlineLevel="0" collapsed="false"/>
    <row r="1048188" customFormat="false" ht="12.8" hidden="false" customHeight="true" outlineLevel="0" collapsed="false"/>
    <row r="1048189" customFormat="false" ht="12.8" hidden="false" customHeight="true" outlineLevel="0" collapsed="false"/>
    <row r="1048190" customFormat="false" ht="12.8" hidden="false" customHeight="true" outlineLevel="0" collapsed="false"/>
    <row r="1048191" customFormat="false" ht="12.8" hidden="false" customHeight="true" outlineLevel="0" collapsed="false"/>
    <row r="1048192" customFormat="false" ht="12.8" hidden="false" customHeight="true" outlineLevel="0" collapsed="false"/>
    <row r="1048193" customFormat="false" ht="12.8" hidden="false" customHeight="true" outlineLevel="0" collapsed="false"/>
    <row r="1048194" customFormat="false" ht="12.8" hidden="false" customHeight="true" outlineLevel="0" collapsed="false"/>
    <row r="1048195" customFormat="false" ht="12.8" hidden="false" customHeight="true" outlineLevel="0" collapsed="false"/>
    <row r="1048196" customFormat="false" ht="12.8" hidden="false" customHeight="true" outlineLevel="0" collapsed="false"/>
    <row r="1048197" customFormat="false" ht="12.8" hidden="false" customHeight="true" outlineLevel="0" collapsed="false"/>
    <row r="1048198" customFormat="false" ht="12.8" hidden="false" customHeight="true" outlineLevel="0" collapsed="false"/>
    <row r="1048199" customFormat="false" ht="12.8" hidden="false" customHeight="true" outlineLevel="0" collapsed="false"/>
    <row r="1048200" customFormat="false" ht="12.8" hidden="false" customHeight="true" outlineLevel="0" collapsed="false"/>
    <row r="1048201" customFormat="false" ht="12.8" hidden="false" customHeight="true" outlineLevel="0" collapsed="false"/>
    <row r="1048202" customFormat="false" ht="12.8" hidden="false" customHeight="true" outlineLevel="0" collapsed="false"/>
    <row r="1048203" customFormat="false" ht="12.8" hidden="false" customHeight="true" outlineLevel="0" collapsed="false"/>
    <row r="1048204" customFormat="false" ht="12.8" hidden="false" customHeight="true" outlineLevel="0" collapsed="false"/>
    <row r="1048205" customFormat="false" ht="12.8" hidden="false" customHeight="true" outlineLevel="0" collapsed="false"/>
    <row r="1048206" customFormat="false" ht="12.8" hidden="false" customHeight="true" outlineLevel="0" collapsed="false"/>
    <row r="1048207" customFormat="false" ht="12.8" hidden="false" customHeight="true" outlineLevel="0" collapsed="false"/>
    <row r="1048208" customFormat="false" ht="12.8" hidden="false" customHeight="true" outlineLevel="0" collapsed="false"/>
    <row r="1048209" customFormat="false" ht="12.8" hidden="false" customHeight="true" outlineLevel="0" collapsed="false"/>
    <row r="1048210" customFormat="false" ht="12.8" hidden="false" customHeight="true" outlineLevel="0" collapsed="false"/>
    <row r="1048211" customFormat="false" ht="12.8" hidden="false" customHeight="true" outlineLevel="0" collapsed="false"/>
    <row r="1048212" customFormat="false" ht="12.8" hidden="false" customHeight="true" outlineLevel="0" collapsed="false"/>
    <row r="1048213" customFormat="false" ht="12.8" hidden="false" customHeight="true" outlineLevel="0" collapsed="false"/>
    <row r="1048214" customFormat="false" ht="12.8" hidden="false" customHeight="true" outlineLevel="0" collapsed="false"/>
    <row r="1048215" customFormat="false" ht="12.8" hidden="false" customHeight="true" outlineLevel="0" collapsed="false"/>
    <row r="1048216" customFormat="false" ht="12.8" hidden="false" customHeight="true" outlineLevel="0" collapsed="false"/>
    <row r="1048217" customFormat="false" ht="12.8" hidden="false" customHeight="true" outlineLevel="0" collapsed="false"/>
    <row r="1048218" customFormat="false" ht="12.8" hidden="false" customHeight="true" outlineLevel="0" collapsed="false"/>
    <row r="1048219" customFormat="false" ht="12.8" hidden="false" customHeight="true" outlineLevel="0" collapsed="false"/>
    <row r="1048220" customFormat="false" ht="12.8" hidden="false" customHeight="true" outlineLevel="0" collapsed="false"/>
    <row r="1048221" customFormat="false" ht="12.8" hidden="false" customHeight="true" outlineLevel="0" collapsed="false"/>
    <row r="1048222" customFormat="false" ht="12.8" hidden="false" customHeight="true" outlineLevel="0" collapsed="false"/>
    <row r="1048223" customFormat="false" ht="12.8" hidden="false" customHeight="true" outlineLevel="0" collapsed="false"/>
    <row r="1048224" customFormat="false" ht="12.8" hidden="false" customHeight="true" outlineLevel="0" collapsed="false"/>
    <row r="1048225" customFormat="false" ht="12.8" hidden="false" customHeight="true" outlineLevel="0" collapsed="false"/>
    <row r="1048226" customFormat="false" ht="12.8" hidden="false" customHeight="true" outlineLevel="0" collapsed="false"/>
    <row r="1048227" customFormat="false" ht="12.8" hidden="false" customHeight="true" outlineLevel="0" collapsed="false"/>
    <row r="1048228" customFormat="false" ht="12.8" hidden="false" customHeight="true" outlineLevel="0" collapsed="false"/>
    <row r="1048229" customFormat="false" ht="12.8" hidden="false" customHeight="true" outlineLevel="0" collapsed="false"/>
    <row r="1048230" customFormat="false" ht="12.8" hidden="false" customHeight="true" outlineLevel="0" collapsed="false"/>
    <row r="1048231" customFormat="false" ht="12.8" hidden="false" customHeight="true" outlineLevel="0" collapsed="false"/>
    <row r="1048232" customFormat="false" ht="12.8" hidden="false" customHeight="true" outlineLevel="0" collapsed="false"/>
    <row r="1048233" customFormat="false" ht="12.8" hidden="false" customHeight="true" outlineLevel="0" collapsed="false"/>
    <row r="1048234" customFormat="false" ht="12.8" hidden="false" customHeight="true" outlineLevel="0" collapsed="false"/>
    <row r="1048235" customFormat="false" ht="12.8" hidden="false" customHeight="true" outlineLevel="0" collapsed="false"/>
    <row r="1048236" customFormat="false" ht="12.8" hidden="false" customHeight="true" outlineLevel="0" collapsed="false"/>
    <row r="1048237" customFormat="false" ht="12.8" hidden="false" customHeight="true" outlineLevel="0" collapsed="false"/>
    <row r="1048238" customFormat="false" ht="12.8" hidden="false" customHeight="true" outlineLevel="0" collapsed="false"/>
    <row r="1048239" customFormat="false" ht="12.8" hidden="false" customHeight="true" outlineLevel="0" collapsed="false"/>
    <row r="1048240" customFormat="false" ht="12.8" hidden="false" customHeight="true" outlineLevel="0" collapsed="false"/>
    <row r="1048241" customFormat="false" ht="12.8" hidden="false" customHeight="true" outlineLevel="0" collapsed="false"/>
    <row r="1048242" customFormat="false" ht="12.8" hidden="false" customHeight="true" outlineLevel="0" collapsed="false"/>
    <row r="1048243" customFormat="false" ht="12.8" hidden="false" customHeight="true" outlineLevel="0" collapsed="false"/>
    <row r="1048244" customFormat="false" ht="12.8" hidden="false" customHeight="true" outlineLevel="0" collapsed="false"/>
    <row r="1048245" customFormat="false" ht="12.8" hidden="false" customHeight="true" outlineLevel="0" collapsed="false"/>
    <row r="1048246" customFormat="false" ht="12.8" hidden="false" customHeight="true" outlineLevel="0" collapsed="false"/>
    <row r="1048247" customFormat="false" ht="12.8" hidden="false" customHeight="true" outlineLevel="0" collapsed="false"/>
    <row r="1048248" customFormat="false" ht="12.8" hidden="false" customHeight="true" outlineLevel="0" collapsed="false"/>
    <row r="1048249" customFormat="false" ht="12.8" hidden="false" customHeight="true" outlineLevel="0" collapsed="false"/>
    <row r="1048250" customFormat="false" ht="12.8" hidden="false" customHeight="true" outlineLevel="0" collapsed="false"/>
    <row r="1048251" customFormat="false" ht="12.8" hidden="false" customHeight="true" outlineLevel="0" collapsed="false"/>
    <row r="1048252" customFormat="false" ht="12.8" hidden="false" customHeight="true" outlineLevel="0" collapsed="false"/>
    <row r="1048253" customFormat="false" ht="12.8" hidden="false" customHeight="true" outlineLevel="0" collapsed="false"/>
    <row r="1048254" customFormat="false" ht="12.8" hidden="false" customHeight="true" outlineLevel="0" collapsed="false"/>
    <row r="1048255" customFormat="false" ht="12.8" hidden="false" customHeight="true" outlineLevel="0" collapsed="false"/>
    <row r="1048256" customFormat="false" ht="12.8" hidden="false" customHeight="true" outlineLevel="0" collapsed="false"/>
    <row r="1048257" customFormat="false" ht="12.8" hidden="false" customHeight="true" outlineLevel="0" collapsed="false"/>
    <row r="1048258" customFormat="false" ht="12.8" hidden="false" customHeight="true" outlineLevel="0" collapsed="false"/>
    <row r="1048259" customFormat="false" ht="12.8" hidden="false" customHeight="true" outlineLevel="0" collapsed="false"/>
    <row r="1048260" customFormat="false" ht="12.8" hidden="false" customHeight="true" outlineLevel="0" collapsed="false"/>
    <row r="1048261" customFormat="false" ht="12.8" hidden="false" customHeight="true" outlineLevel="0" collapsed="false"/>
    <row r="1048262" customFormat="false" ht="12.8" hidden="false" customHeight="true" outlineLevel="0" collapsed="false"/>
    <row r="1048263" customFormat="false" ht="12.8" hidden="false" customHeight="true" outlineLevel="0" collapsed="false"/>
    <row r="1048264" customFormat="false" ht="12.8" hidden="false" customHeight="true" outlineLevel="0" collapsed="false"/>
    <row r="1048265" customFormat="false" ht="12.8" hidden="false" customHeight="true" outlineLevel="0" collapsed="false"/>
    <row r="1048266" customFormat="false" ht="12.8" hidden="false" customHeight="true" outlineLevel="0" collapsed="false"/>
    <row r="1048267" customFormat="false" ht="12.8" hidden="false" customHeight="true" outlineLevel="0" collapsed="false"/>
    <row r="1048268" customFormat="false" ht="12.8" hidden="false" customHeight="true" outlineLevel="0" collapsed="false"/>
    <row r="1048269" customFormat="false" ht="12.8" hidden="false" customHeight="true" outlineLevel="0" collapsed="false"/>
    <row r="1048270" customFormat="false" ht="12.8" hidden="false" customHeight="true" outlineLevel="0" collapsed="false"/>
    <row r="1048271" customFormat="false" ht="12.8" hidden="false" customHeight="true" outlineLevel="0" collapsed="false"/>
    <row r="1048272" customFormat="false" ht="12.8" hidden="false" customHeight="true" outlineLevel="0" collapsed="false"/>
    <row r="1048273" customFormat="false" ht="12.8" hidden="false" customHeight="true" outlineLevel="0" collapsed="false"/>
    <row r="1048274" customFormat="false" ht="12.8" hidden="false" customHeight="true" outlineLevel="0" collapsed="false"/>
    <row r="1048275" customFormat="false" ht="12.8" hidden="false" customHeight="true" outlineLevel="0" collapsed="false"/>
    <row r="1048276" customFormat="false" ht="12.8" hidden="false" customHeight="true" outlineLevel="0" collapsed="false"/>
    <row r="1048277" customFormat="false" ht="12.8" hidden="false" customHeight="true" outlineLevel="0" collapsed="false"/>
    <row r="1048278" customFormat="false" ht="12.8" hidden="false" customHeight="true" outlineLevel="0" collapsed="false"/>
    <row r="1048279" customFormat="false" ht="12.8" hidden="false" customHeight="true" outlineLevel="0" collapsed="false"/>
    <row r="1048280" customFormat="false" ht="12.8" hidden="false" customHeight="true" outlineLevel="0" collapsed="false"/>
    <row r="1048281" customFormat="false" ht="12.8" hidden="false" customHeight="true" outlineLevel="0" collapsed="false"/>
    <row r="1048282" customFormat="false" ht="12.8" hidden="false" customHeight="true" outlineLevel="0" collapsed="false"/>
    <row r="1048283" customFormat="false" ht="12.8" hidden="false" customHeight="true" outlineLevel="0" collapsed="false"/>
    <row r="1048284" customFormat="false" ht="12.8" hidden="false" customHeight="true" outlineLevel="0" collapsed="false"/>
    <row r="1048285" customFormat="false" ht="12.8" hidden="false" customHeight="true" outlineLevel="0" collapsed="false"/>
    <row r="1048286" customFormat="false" ht="12.8" hidden="false" customHeight="true" outlineLevel="0" collapsed="false"/>
    <row r="1048287" customFormat="false" ht="12.8" hidden="false" customHeight="true" outlineLevel="0" collapsed="false"/>
    <row r="1048288" customFormat="false" ht="12.8" hidden="false" customHeight="true" outlineLevel="0" collapsed="false"/>
    <row r="1048289" customFormat="false" ht="12.8" hidden="false" customHeight="true" outlineLevel="0" collapsed="false"/>
    <row r="1048290" customFormat="false" ht="12.8" hidden="false" customHeight="true" outlineLevel="0" collapsed="false"/>
    <row r="1048291" customFormat="false" ht="12.8" hidden="false" customHeight="true" outlineLevel="0" collapsed="false"/>
    <row r="1048292" customFormat="false" ht="12.8" hidden="false" customHeight="true" outlineLevel="0" collapsed="false"/>
    <row r="1048293" customFormat="false" ht="12.8" hidden="false" customHeight="true" outlineLevel="0" collapsed="false"/>
    <row r="1048294" customFormat="false" ht="12.8" hidden="false" customHeight="true" outlineLevel="0" collapsed="false"/>
    <row r="1048295" customFormat="false" ht="12.8" hidden="false" customHeight="true" outlineLevel="0" collapsed="false"/>
    <row r="1048296" customFormat="false" ht="12.8" hidden="false" customHeight="true" outlineLevel="0" collapsed="false"/>
    <row r="1048297" customFormat="false" ht="12.8" hidden="false" customHeight="true" outlineLevel="0" collapsed="false"/>
    <row r="1048298" customFormat="false" ht="12.8" hidden="false" customHeight="true" outlineLevel="0" collapsed="false"/>
    <row r="1048299" customFormat="false" ht="12.8" hidden="false" customHeight="true" outlineLevel="0" collapsed="false"/>
    <row r="1048300" customFormat="false" ht="12.8" hidden="false" customHeight="true" outlineLevel="0" collapsed="false"/>
    <row r="1048301" customFormat="false" ht="12.8" hidden="false" customHeight="true" outlineLevel="0" collapsed="false"/>
    <row r="1048302" customFormat="false" ht="12.8" hidden="false" customHeight="true" outlineLevel="0" collapsed="false"/>
    <row r="1048303" customFormat="false" ht="12.8" hidden="false" customHeight="true" outlineLevel="0" collapsed="false"/>
    <row r="1048304" customFormat="false" ht="12.8" hidden="false" customHeight="true" outlineLevel="0" collapsed="false"/>
    <row r="1048305" customFormat="false" ht="12.8" hidden="false" customHeight="true" outlineLevel="0" collapsed="false"/>
    <row r="1048306" customFormat="false" ht="12.8" hidden="false" customHeight="true" outlineLevel="0" collapsed="false"/>
    <row r="1048307" customFormat="false" ht="12.8" hidden="false" customHeight="true" outlineLevel="0" collapsed="false"/>
    <row r="1048308" customFormat="false" ht="12.8" hidden="false" customHeight="true" outlineLevel="0" collapsed="false"/>
    <row r="1048309" customFormat="false" ht="12.8" hidden="false" customHeight="true" outlineLevel="0" collapsed="false"/>
    <row r="1048310" customFormat="false" ht="12.8" hidden="false" customHeight="true" outlineLevel="0" collapsed="false"/>
    <row r="1048311" customFormat="false" ht="12.8" hidden="false" customHeight="true" outlineLevel="0" collapsed="false"/>
    <row r="1048312" customFormat="false" ht="12.8" hidden="false" customHeight="true" outlineLevel="0" collapsed="false"/>
    <row r="1048313" customFormat="false" ht="12.8" hidden="false" customHeight="true" outlineLevel="0" collapsed="false"/>
    <row r="1048314" customFormat="false" ht="12.8" hidden="false" customHeight="true" outlineLevel="0" collapsed="false"/>
    <row r="1048315" customFormat="false" ht="12.8" hidden="false" customHeight="true" outlineLevel="0" collapsed="false"/>
    <row r="1048316" customFormat="false" ht="12.8" hidden="false" customHeight="true" outlineLevel="0" collapsed="false"/>
    <row r="1048317" customFormat="false" ht="12.8" hidden="false" customHeight="true" outlineLevel="0" collapsed="false"/>
    <row r="1048318" customFormat="false" ht="12.8" hidden="false" customHeight="true" outlineLevel="0" collapsed="false"/>
    <row r="1048319" customFormat="false" ht="12.8" hidden="false" customHeight="true" outlineLevel="0" collapsed="false"/>
    <row r="1048320" customFormat="false" ht="12.8" hidden="false" customHeight="true" outlineLevel="0" collapsed="false"/>
    <row r="1048321" customFormat="false" ht="12.8" hidden="false" customHeight="true" outlineLevel="0" collapsed="false"/>
    <row r="1048322" customFormat="false" ht="12.8" hidden="false" customHeight="true" outlineLevel="0" collapsed="false"/>
    <row r="1048323" customFormat="false" ht="12.8" hidden="false" customHeight="true" outlineLevel="0" collapsed="false"/>
    <row r="1048324" customFormat="false" ht="12.8" hidden="false" customHeight="true" outlineLevel="0" collapsed="false"/>
    <row r="1048325" customFormat="false" ht="12.8" hidden="false" customHeight="true" outlineLevel="0" collapsed="false"/>
    <row r="1048326" customFormat="false" ht="12.8" hidden="false" customHeight="true" outlineLevel="0" collapsed="false"/>
    <row r="1048327" customFormat="false" ht="12.8" hidden="false" customHeight="true" outlineLevel="0" collapsed="false"/>
    <row r="1048328" customFormat="false" ht="12.8" hidden="false" customHeight="true" outlineLevel="0" collapsed="false"/>
    <row r="1048329" customFormat="false" ht="12.8" hidden="false" customHeight="true" outlineLevel="0" collapsed="false"/>
    <row r="1048330" customFormat="false" ht="12.8" hidden="false" customHeight="true" outlineLevel="0" collapsed="false"/>
    <row r="1048331" customFormat="false" ht="12.8" hidden="false" customHeight="true" outlineLevel="0" collapsed="false"/>
    <row r="1048332" customFormat="false" ht="12.8" hidden="false" customHeight="true" outlineLevel="0" collapsed="false"/>
    <row r="1048333" customFormat="false" ht="12.8" hidden="false" customHeight="true" outlineLevel="0" collapsed="false"/>
    <row r="1048334" customFormat="false" ht="12.8" hidden="false" customHeight="true" outlineLevel="0" collapsed="false"/>
    <row r="1048335" customFormat="false" ht="12.8" hidden="false" customHeight="true" outlineLevel="0" collapsed="false"/>
    <row r="1048336" customFormat="false" ht="12.8" hidden="false" customHeight="true" outlineLevel="0" collapsed="false"/>
    <row r="1048337" customFormat="false" ht="12.8" hidden="false" customHeight="true" outlineLevel="0" collapsed="false"/>
    <row r="1048338" customFormat="false" ht="12.8" hidden="false" customHeight="true" outlineLevel="0" collapsed="false"/>
    <row r="1048339" customFormat="false" ht="12.8" hidden="false" customHeight="true" outlineLevel="0" collapsed="false"/>
    <row r="1048340" customFormat="false" ht="12.8" hidden="false" customHeight="true" outlineLevel="0" collapsed="false"/>
    <row r="1048341" customFormat="false" ht="12.8" hidden="false" customHeight="true" outlineLevel="0" collapsed="false"/>
    <row r="1048342" customFormat="false" ht="12.8" hidden="false" customHeight="true" outlineLevel="0" collapsed="false"/>
    <row r="1048343" customFormat="false" ht="12.8" hidden="false" customHeight="true" outlineLevel="0" collapsed="false"/>
    <row r="1048344" customFormat="false" ht="12.8" hidden="false" customHeight="true" outlineLevel="0" collapsed="false"/>
    <row r="1048345" customFormat="false" ht="12.8" hidden="false" customHeight="true" outlineLevel="0" collapsed="false"/>
    <row r="1048346" customFormat="false" ht="12.8" hidden="false" customHeight="true" outlineLevel="0" collapsed="false"/>
    <row r="1048347" customFormat="false" ht="12.8" hidden="false" customHeight="true" outlineLevel="0" collapsed="false"/>
    <row r="1048348" customFormat="false" ht="12.8" hidden="false" customHeight="true" outlineLevel="0" collapsed="false"/>
    <row r="1048349" customFormat="false" ht="12.8" hidden="false" customHeight="true" outlineLevel="0" collapsed="false"/>
    <row r="1048350" customFormat="false" ht="12.8" hidden="false" customHeight="true" outlineLevel="0" collapsed="false"/>
    <row r="1048351" customFormat="false" ht="12.8" hidden="false" customHeight="true" outlineLevel="0" collapsed="false"/>
    <row r="1048352" customFormat="false" ht="12.8" hidden="false" customHeight="true" outlineLevel="0" collapsed="false"/>
    <row r="1048353" customFormat="false" ht="12.8" hidden="false" customHeight="true" outlineLevel="0" collapsed="false"/>
    <row r="1048354" customFormat="false" ht="12.8" hidden="false" customHeight="true" outlineLevel="0" collapsed="false"/>
    <row r="1048355" customFormat="false" ht="12.8" hidden="false" customHeight="true" outlineLevel="0" collapsed="false"/>
    <row r="1048356" customFormat="false" ht="12.8" hidden="false" customHeight="true" outlineLevel="0" collapsed="false"/>
    <row r="1048357" customFormat="false" ht="12.8" hidden="false" customHeight="true" outlineLevel="0" collapsed="false"/>
    <row r="1048358" customFormat="false" ht="12.8" hidden="false" customHeight="true" outlineLevel="0" collapsed="false"/>
    <row r="1048359" customFormat="false" ht="12.8" hidden="false" customHeight="true" outlineLevel="0" collapsed="false"/>
    <row r="1048360" customFormat="false" ht="12.8" hidden="false" customHeight="true" outlineLevel="0" collapsed="false"/>
    <row r="1048361" customFormat="false" ht="12.8" hidden="false" customHeight="true" outlineLevel="0" collapsed="false"/>
    <row r="1048362" customFormat="false" ht="12.8" hidden="false" customHeight="true" outlineLevel="0" collapsed="false"/>
    <row r="1048363" customFormat="false" ht="12.8" hidden="false" customHeight="true" outlineLevel="0" collapsed="false"/>
    <row r="1048364" customFormat="false" ht="12.8" hidden="false" customHeight="true" outlineLevel="0" collapsed="false"/>
    <row r="1048365" customFormat="false" ht="12.8" hidden="false" customHeight="true" outlineLevel="0" collapsed="false"/>
    <row r="1048366" customFormat="false" ht="12.8" hidden="false" customHeight="true" outlineLevel="0" collapsed="false"/>
    <row r="1048367" customFormat="false" ht="12.8" hidden="false" customHeight="true" outlineLevel="0" collapsed="false"/>
    <row r="1048368" customFormat="false" ht="12.8" hidden="false" customHeight="true" outlineLevel="0" collapsed="false"/>
    <row r="1048369" customFormat="false" ht="12.8" hidden="false" customHeight="true" outlineLevel="0" collapsed="false"/>
    <row r="1048370" customFormat="false" ht="12.8" hidden="false" customHeight="true" outlineLevel="0" collapsed="false"/>
    <row r="1048371" customFormat="false" ht="12.8" hidden="false" customHeight="true" outlineLevel="0" collapsed="false"/>
    <row r="1048372" customFormat="false" ht="12.8" hidden="false" customHeight="true" outlineLevel="0" collapsed="false"/>
    <row r="1048373" customFormat="false" ht="12.8" hidden="false" customHeight="true" outlineLevel="0" collapsed="false"/>
    <row r="1048374" customFormat="false" ht="12.8" hidden="false" customHeight="true" outlineLevel="0" collapsed="false"/>
    <row r="1048375" customFormat="false" ht="12.8" hidden="false" customHeight="true" outlineLevel="0" collapsed="false"/>
    <row r="1048376" customFormat="false" ht="12.8" hidden="false" customHeight="true" outlineLevel="0" collapsed="false"/>
    <row r="1048377" customFormat="false" ht="12.8" hidden="false" customHeight="true" outlineLevel="0" collapsed="false"/>
    <row r="1048378" customFormat="false" ht="12.8" hidden="false" customHeight="true" outlineLevel="0" collapsed="false"/>
    <row r="1048379" customFormat="false" ht="12.8" hidden="false" customHeight="true" outlineLevel="0" collapsed="false"/>
    <row r="1048380" customFormat="false" ht="12.8" hidden="false" customHeight="true" outlineLevel="0" collapsed="false"/>
    <row r="1048381" customFormat="false" ht="12.8" hidden="false" customHeight="true" outlineLevel="0" collapsed="false"/>
    <row r="1048382" customFormat="false" ht="12.8" hidden="false" customHeight="true" outlineLevel="0" collapsed="false"/>
    <row r="1048383" customFormat="false" ht="12.8" hidden="false" customHeight="true" outlineLevel="0" collapsed="false"/>
    <row r="1048384" customFormat="false" ht="12.8" hidden="false" customHeight="true" outlineLevel="0" collapsed="false"/>
    <row r="1048385" customFormat="false" ht="12.8" hidden="false" customHeight="true" outlineLevel="0" collapsed="false"/>
    <row r="1048386" customFormat="false" ht="12.8" hidden="false" customHeight="true" outlineLevel="0" collapsed="false"/>
    <row r="1048387" customFormat="false" ht="12.8" hidden="false" customHeight="true" outlineLevel="0" collapsed="false"/>
    <row r="1048388" customFormat="false" ht="12.8" hidden="false" customHeight="true" outlineLevel="0" collapsed="false"/>
    <row r="1048389" customFormat="false" ht="12.8" hidden="false" customHeight="true" outlineLevel="0" collapsed="false"/>
    <row r="1048390" customFormat="false" ht="12.8" hidden="false" customHeight="true" outlineLevel="0" collapsed="false"/>
    <row r="1048391" customFormat="false" ht="12.8" hidden="false" customHeight="true" outlineLevel="0" collapsed="false"/>
    <row r="1048392" customFormat="false" ht="12.8" hidden="false" customHeight="true" outlineLevel="0" collapsed="false"/>
    <row r="1048393" customFormat="false" ht="12.8" hidden="false" customHeight="true" outlineLevel="0" collapsed="false"/>
    <row r="1048394" customFormat="false" ht="12.8" hidden="false" customHeight="true" outlineLevel="0" collapsed="false"/>
    <row r="1048395" customFormat="false" ht="12.8" hidden="false" customHeight="true" outlineLevel="0" collapsed="false"/>
    <row r="1048396" customFormat="false" ht="12.8" hidden="false" customHeight="true" outlineLevel="0" collapsed="false"/>
    <row r="1048397" customFormat="false" ht="12.8" hidden="false" customHeight="true" outlineLevel="0" collapsed="false"/>
    <row r="1048398" customFormat="false" ht="12.8" hidden="false" customHeight="true" outlineLevel="0" collapsed="false"/>
    <row r="1048399" customFormat="false" ht="12.8" hidden="false" customHeight="true" outlineLevel="0" collapsed="false"/>
    <row r="1048400" customFormat="false" ht="12.8" hidden="false" customHeight="true" outlineLevel="0" collapsed="false"/>
    <row r="1048401" customFormat="false" ht="12.8" hidden="false" customHeight="true" outlineLevel="0" collapsed="false"/>
    <row r="1048402" customFormat="false" ht="12.8" hidden="false" customHeight="true" outlineLevel="0" collapsed="false"/>
    <row r="1048403" customFormat="false" ht="12.8" hidden="false" customHeight="true" outlineLevel="0" collapsed="false"/>
    <row r="1048404" customFormat="false" ht="12.8" hidden="false" customHeight="true" outlineLevel="0" collapsed="false"/>
    <row r="1048405" customFormat="false" ht="12.8" hidden="false" customHeight="true" outlineLevel="0" collapsed="false"/>
    <row r="1048406" customFormat="false" ht="12.8" hidden="false" customHeight="true" outlineLevel="0" collapsed="false"/>
    <row r="1048407" customFormat="false" ht="12.8" hidden="false" customHeight="true" outlineLevel="0" collapsed="false"/>
    <row r="1048408" customFormat="false" ht="12.8" hidden="false" customHeight="true" outlineLevel="0" collapsed="false"/>
    <row r="1048409" customFormat="false" ht="12.8" hidden="false" customHeight="true" outlineLevel="0" collapsed="false"/>
    <row r="1048410" customFormat="false" ht="12.8" hidden="false" customHeight="true" outlineLevel="0" collapsed="false"/>
    <row r="1048411" customFormat="false" ht="12.8" hidden="false" customHeight="true" outlineLevel="0" collapsed="false"/>
    <row r="1048412" customFormat="false" ht="12.8" hidden="false" customHeight="true" outlineLevel="0" collapsed="false"/>
    <row r="1048413" customFormat="false" ht="12.8" hidden="false" customHeight="true" outlineLevel="0" collapsed="false"/>
    <row r="1048414" customFormat="false" ht="12.8" hidden="false" customHeight="true" outlineLevel="0" collapsed="false"/>
    <row r="1048415" customFormat="false" ht="12.8" hidden="false" customHeight="true" outlineLevel="0" collapsed="false"/>
    <row r="1048416" customFormat="false" ht="12.8" hidden="false" customHeight="true" outlineLevel="0" collapsed="false"/>
    <row r="1048417" customFormat="false" ht="12.8" hidden="false" customHeight="true" outlineLevel="0" collapsed="false"/>
    <row r="1048418" customFormat="false" ht="12.8" hidden="false" customHeight="true" outlineLevel="0" collapsed="false"/>
    <row r="1048419" customFormat="false" ht="12.8" hidden="false" customHeight="true" outlineLevel="0" collapsed="false"/>
    <row r="1048420" customFormat="false" ht="12.8" hidden="false" customHeight="true" outlineLevel="0" collapsed="false"/>
    <row r="1048421" customFormat="false" ht="12.8" hidden="false" customHeight="true" outlineLevel="0" collapsed="false"/>
    <row r="1048422" customFormat="false" ht="12.8" hidden="false" customHeight="true" outlineLevel="0" collapsed="false"/>
    <row r="1048423" customFormat="false" ht="12.8" hidden="false" customHeight="true" outlineLevel="0" collapsed="false"/>
    <row r="1048424" customFormat="false" ht="12.8" hidden="false" customHeight="true" outlineLevel="0" collapsed="false"/>
    <row r="1048425" customFormat="false" ht="12.8" hidden="false" customHeight="true" outlineLevel="0" collapsed="false"/>
    <row r="1048426" customFormat="false" ht="12.8" hidden="false" customHeight="true" outlineLevel="0" collapsed="false"/>
    <row r="1048427" customFormat="false" ht="12.8" hidden="false" customHeight="true" outlineLevel="0" collapsed="false"/>
    <row r="1048428" customFormat="false" ht="12.8" hidden="false" customHeight="true" outlineLevel="0" collapsed="false"/>
    <row r="1048429" customFormat="false" ht="12.8" hidden="false" customHeight="true" outlineLevel="0" collapsed="false"/>
    <row r="1048430" customFormat="false" ht="12.8" hidden="false" customHeight="true" outlineLevel="0" collapsed="false"/>
    <row r="1048431" customFormat="false" ht="12.8" hidden="false" customHeight="true" outlineLevel="0" collapsed="false"/>
    <row r="1048432" customFormat="false" ht="12.8" hidden="false" customHeight="true" outlineLevel="0" collapsed="false"/>
    <row r="1048433" customFormat="false" ht="12.8" hidden="false" customHeight="true" outlineLevel="0" collapsed="false"/>
    <row r="1048434" customFormat="false" ht="12.8" hidden="false" customHeight="true" outlineLevel="0" collapsed="false"/>
    <row r="1048435" customFormat="false" ht="12.8" hidden="false" customHeight="true" outlineLevel="0" collapsed="false"/>
    <row r="1048436" customFormat="false" ht="12.8" hidden="false" customHeight="true" outlineLevel="0" collapsed="false"/>
    <row r="1048437" customFormat="false" ht="12.8" hidden="false" customHeight="true" outlineLevel="0" collapsed="false"/>
    <row r="1048438" customFormat="false" ht="12.8" hidden="false" customHeight="true" outlineLevel="0" collapsed="false"/>
    <row r="1048439" customFormat="false" ht="12.8" hidden="false" customHeight="true" outlineLevel="0" collapsed="false"/>
    <row r="1048440" customFormat="false" ht="12.8" hidden="false" customHeight="true" outlineLevel="0" collapsed="false"/>
    <row r="1048441" customFormat="false" ht="12.8" hidden="false" customHeight="true" outlineLevel="0" collapsed="false"/>
    <row r="1048442" customFormat="false" ht="12.8" hidden="false" customHeight="true" outlineLevel="0" collapsed="false"/>
    <row r="1048443" customFormat="false" ht="12.8" hidden="false" customHeight="true" outlineLevel="0" collapsed="false"/>
    <row r="1048444" customFormat="false" ht="12.8" hidden="false" customHeight="true" outlineLevel="0" collapsed="false"/>
    <row r="1048445" customFormat="false" ht="12.8" hidden="false" customHeight="true" outlineLevel="0" collapsed="false"/>
    <row r="1048446" customFormat="false" ht="12.8" hidden="false" customHeight="true" outlineLevel="0" collapsed="false"/>
    <row r="1048447" customFormat="false" ht="12.8" hidden="false" customHeight="true" outlineLevel="0" collapsed="false"/>
    <row r="1048448" customFormat="false" ht="12.8" hidden="false" customHeight="true" outlineLevel="0" collapsed="false"/>
    <row r="1048449" customFormat="false" ht="12.8" hidden="false" customHeight="true" outlineLevel="0" collapsed="false"/>
    <row r="1048450" customFormat="false" ht="12.8" hidden="false" customHeight="true" outlineLevel="0" collapsed="false"/>
    <row r="1048451" customFormat="false" ht="12.8" hidden="false" customHeight="true" outlineLevel="0" collapsed="false"/>
    <row r="1048452" customFormat="false" ht="12.8" hidden="false" customHeight="true" outlineLevel="0" collapsed="false"/>
    <row r="1048453" customFormat="false" ht="12.8" hidden="false" customHeight="true" outlineLevel="0" collapsed="false"/>
    <row r="1048454" customFormat="false" ht="12.8" hidden="false" customHeight="true" outlineLevel="0" collapsed="false"/>
    <row r="1048455" customFormat="false" ht="12.8" hidden="false" customHeight="true" outlineLevel="0" collapsed="false"/>
    <row r="1048456" customFormat="false" ht="12.8" hidden="false" customHeight="true" outlineLevel="0" collapsed="false"/>
    <row r="1048457" customFormat="false" ht="12.8" hidden="false" customHeight="true" outlineLevel="0" collapsed="false"/>
    <row r="1048458" customFormat="false" ht="12.8" hidden="false" customHeight="true" outlineLevel="0" collapsed="false"/>
    <row r="1048459" customFormat="false" ht="12.8" hidden="false" customHeight="true" outlineLevel="0" collapsed="false"/>
    <row r="1048460" customFormat="false" ht="12.8" hidden="false" customHeight="true" outlineLevel="0" collapsed="false"/>
    <row r="1048461" customFormat="false" ht="12.8" hidden="false" customHeight="true" outlineLevel="0" collapsed="false"/>
    <row r="1048462" customFormat="false" ht="12.8" hidden="false" customHeight="true" outlineLevel="0" collapsed="false"/>
    <row r="1048463" customFormat="false" ht="12.8" hidden="false" customHeight="true" outlineLevel="0" collapsed="false"/>
    <row r="1048464" customFormat="false" ht="12.8" hidden="false" customHeight="true" outlineLevel="0" collapsed="false"/>
    <row r="1048465" customFormat="false" ht="12.8" hidden="false" customHeight="true" outlineLevel="0" collapsed="false"/>
    <row r="1048466" customFormat="false" ht="12.8" hidden="false" customHeight="true" outlineLevel="0" collapsed="false"/>
    <row r="1048467" customFormat="false" ht="12.8" hidden="false" customHeight="true" outlineLevel="0" collapsed="false"/>
    <row r="1048468" customFormat="false" ht="12.8" hidden="false" customHeight="true" outlineLevel="0" collapsed="false"/>
    <row r="1048469" customFormat="false" ht="12.8" hidden="false" customHeight="true" outlineLevel="0" collapsed="false"/>
    <row r="1048470" customFormat="false" ht="12.8" hidden="false" customHeight="true" outlineLevel="0" collapsed="false"/>
    <row r="1048471" customFormat="false" ht="12.8" hidden="false" customHeight="true" outlineLevel="0" collapsed="false"/>
    <row r="1048472" customFormat="false" ht="12.8" hidden="false" customHeight="true" outlineLevel="0" collapsed="false"/>
    <row r="1048473" customFormat="false" ht="12.8" hidden="false" customHeight="true" outlineLevel="0" collapsed="false"/>
    <row r="1048474" customFormat="false" ht="12.8" hidden="false" customHeight="true" outlineLevel="0" collapsed="false"/>
    <row r="1048475" customFormat="false" ht="12.8" hidden="false" customHeight="true" outlineLevel="0" collapsed="false"/>
    <row r="1048476" customFormat="false" ht="12.8" hidden="false" customHeight="true" outlineLevel="0" collapsed="false"/>
    <row r="1048477" customFormat="false" ht="12.8" hidden="false" customHeight="true" outlineLevel="0" collapsed="false"/>
    <row r="1048478" customFormat="false" ht="12.8" hidden="false" customHeight="true" outlineLevel="0" collapsed="false"/>
    <row r="1048479" customFormat="false" ht="12.8" hidden="false" customHeight="true" outlineLevel="0" collapsed="false"/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dcterms:modified xsi:type="dcterms:W3CDTF">2024-02-29T10:24:37Z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